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55" i="1" l="1"/>
  <c r="I54" i="1"/>
  <c r="I53" i="1"/>
  <c r="I52" i="1"/>
  <c r="M51" i="1"/>
  <c r="I51" i="1"/>
  <c r="O51" i="1" s="1"/>
  <c r="O50" i="1"/>
  <c r="M50" i="1"/>
  <c r="I50" i="1"/>
  <c r="M49" i="1"/>
  <c r="O49" i="1" s="1"/>
  <c r="I49" i="1"/>
  <c r="M48" i="1"/>
  <c r="I48" i="1"/>
  <c r="O48" i="1" s="1"/>
  <c r="M47" i="1"/>
  <c r="I47" i="1"/>
  <c r="O47" i="1" s="1"/>
  <c r="O46" i="1"/>
  <c r="M46" i="1"/>
  <c r="I46" i="1"/>
  <c r="M45" i="1"/>
  <c r="O45" i="1" s="1"/>
  <c r="I45" i="1"/>
  <c r="M44" i="1"/>
  <c r="I44" i="1"/>
  <c r="O44" i="1" s="1"/>
  <c r="M43" i="1"/>
  <c r="I43" i="1"/>
  <c r="O43" i="1" s="1"/>
  <c r="O42" i="1"/>
  <c r="M42" i="1"/>
  <c r="I42" i="1"/>
  <c r="M41" i="1"/>
  <c r="O41" i="1" s="1"/>
  <c r="I41" i="1"/>
  <c r="M40" i="1"/>
  <c r="I40" i="1"/>
  <c r="O40" i="1" s="1"/>
  <c r="M39" i="1"/>
  <c r="I39" i="1"/>
  <c r="O39" i="1" s="1"/>
  <c r="O38" i="1"/>
  <c r="M38" i="1"/>
  <c r="I38" i="1"/>
  <c r="M37" i="1"/>
  <c r="O37" i="1" s="1"/>
  <c r="I37" i="1"/>
  <c r="M36" i="1"/>
  <c r="I36" i="1"/>
  <c r="O36" i="1" s="1"/>
  <c r="M35" i="1"/>
  <c r="I35" i="1"/>
  <c r="O35" i="1" s="1"/>
  <c r="O34" i="1"/>
  <c r="M34" i="1"/>
  <c r="I34" i="1"/>
  <c r="M33" i="1"/>
  <c r="O33" i="1" s="1"/>
  <c r="I33" i="1"/>
  <c r="M32" i="1"/>
  <c r="I32" i="1"/>
  <c r="O32" i="1" s="1"/>
  <c r="M31" i="1"/>
  <c r="I31" i="1"/>
  <c r="O31" i="1" s="1"/>
  <c r="O30" i="1"/>
  <c r="M30" i="1"/>
  <c r="I30" i="1"/>
  <c r="M29" i="1"/>
  <c r="O29" i="1" s="1"/>
  <c r="I29" i="1"/>
  <c r="M28" i="1"/>
  <c r="I28" i="1"/>
  <c r="O28" i="1" s="1"/>
  <c r="M27" i="1"/>
  <c r="I27" i="1"/>
  <c r="O27" i="1" s="1"/>
  <c r="O26" i="1"/>
  <c r="M26" i="1"/>
  <c r="I26" i="1"/>
  <c r="M25" i="1"/>
  <c r="O25" i="1" s="1"/>
  <c r="I25" i="1"/>
  <c r="M24" i="1"/>
  <c r="I24" i="1"/>
  <c r="O24" i="1" s="1"/>
  <c r="M23" i="1"/>
  <c r="I23" i="1"/>
  <c r="O23" i="1" s="1"/>
  <c r="O22" i="1"/>
  <c r="M22" i="1"/>
  <c r="I22" i="1"/>
  <c r="M21" i="1"/>
  <c r="O21" i="1" s="1"/>
  <c r="I21" i="1"/>
  <c r="M20" i="1"/>
  <c r="I20" i="1"/>
  <c r="O20" i="1" s="1"/>
  <c r="M19" i="1"/>
  <c r="I19" i="1"/>
  <c r="O19" i="1" s="1"/>
  <c r="O18" i="1"/>
  <c r="M18" i="1"/>
  <c r="I18" i="1"/>
  <c r="M17" i="1"/>
  <c r="O17" i="1" s="1"/>
  <c r="I17" i="1"/>
  <c r="M16" i="1"/>
  <c r="I16" i="1"/>
  <c r="O16" i="1" s="1"/>
  <c r="M15" i="1"/>
  <c r="I15" i="1"/>
  <c r="O15" i="1" s="1"/>
  <c r="O14" i="1"/>
  <c r="M14" i="1"/>
  <c r="I14" i="1"/>
  <c r="M13" i="1"/>
  <c r="O13" i="1" s="1"/>
  <c r="I13" i="1"/>
  <c r="M12" i="1"/>
  <c r="I12" i="1"/>
  <c r="O12" i="1" s="1"/>
  <c r="M11" i="1"/>
  <c r="I11" i="1"/>
  <c r="O11" i="1" s="1"/>
  <c r="O10" i="1"/>
  <c r="M10" i="1"/>
  <c r="I10" i="1"/>
  <c r="M9" i="1"/>
  <c r="O9" i="1" s="1"/>
  <c r="I9" i="1"/>
  <c r="M8" i="1"/>
  <c r="I8" i="1"/>
  <c r="O8" i="1" s="1"/>
  <c r="M7" i="1"/>
  <c r="I7" i="1"/>
  <c r="O7" i="1" s="1"/>
  <c r="O6" i="1"/>
  <c r="M6" i="1"/>
  <c r="I6" i="1"/>
  <c r="M5" i="1"/>
  <c r="O5" i="1" s="1"/>
  <c r="I5" i="1"/>
  <c r="M4" i="1"/>
  <c r="I4" i="1"/>
  <c r="O4" i="1" s="1"/>
  <c r="M3" i="1"/>
  <c r="I3" i="1"/>
  <c r="O3" i="1" s="1"/>
</calcChain>
</file>

<file path=xl/sharedStrings.xml><?xml version="1.0" encoding="utf-8"?>
<sst xmlns="http://schemas.openxmlformats.org/spreadsheetml/2006/main" count="333" uniqueCount="141">
  <si>
    <r>
      <t>教育科学研究院2</t>
    </r>
    <r>
      <rPr>
        <sz val="11"/>
        <color theme="1"/>
        <rFont val="宋体"/>
        <family val="3"/>
        <charset val="134"/>
        <scheme val="minor"/>
      </rPr>
      <t>019硕士复试总成绩一览表</t>
    </r>
    <phoneticPr fontId="2" type="noConversion"/>
  </si>
  <si>
    <t>姓名</t>
  </si>
  <si>
    <t>报考编号</t>
  </si>
  <si>
    <t>报考专业名称</t>
  </si>
  <si>
    <t>政治</t>
  </si>
  <si>
    <t>英语</t>
  </si>
  <si>
    <t>业务
课1</t>
  </si>
  <si>
    <t>总分</t>
  </si>
  <si>
    <t>专业笔试成绩</t>
  </si>
  <si>
    <t>综合面试成绩</t>
  </si>
  <si>
    <t>外语听力口语测试成绩</t>
  </si>
  <si>
    <t>是否通过政治考核</t>
  </si>
  <si>
    <t>曾心媛</t>
  </si>
  <si>
    <t>高等教育学</t>
  </si>
  <si>
    <t>是</t>
    <phoneticPr fontId="2" type="noConversion"/>
  </si>
  <si>
    <t>是</t>
    <phoneticPr fontId="2" type="noConversion"/>
  </si>
  <si>
    <t>非定向</t>
    <phoneticPr fontId="2" type="noConversion"/>
  </si>
  <si>
    <t>全日制</t>
    <phoneticPr fontId="2" type="noConversion"/>
  </si>
  <si>
    <t>高等教育学</t>
    <phoneticPr fontId="2" type="noConversion"/>
  </si>
  <si>
    <t>蔡叶子</t>
  </si>
  <si>
    <t>教育学原理</t>
  </si>
  <si>
    <t>胡甜甜</t>
  </si>
  <si>
    <t>教育经济与管理</t>
  </si>
  <si>
    <t>是</t>
    <phoneticPr fontId="2" type="noConversion"/>
  </si>
  <si>
    <t>全日制</t>
    <phoneticPr fontId="2" type="noConversion"/>
  </si>
  <si>
    <t>罗可铭</t>
  </si>
  <si>
    <t>是</t>
    <phoneticPr fontId="2" type="noConversion"/>
  </si>
  <si>
    <t>非定向</t>
    <phoneticPr fontId="2" type="noConversion"/>
  </si>
  <si>
    <t>王萍</t>
  </si>
  <si>
    <t>高等教育学</t>
    <phoneticPr fontId="2" type="noConversion"/>
  </si>
  <si>
    <t>唐依凡</t>
  </si>
  <si>
    <t>非定向</t>
    <phoneticPr fontId="2" type="noConversion"/>
  </si>
  <si>
    <t>张馨月</t>
  </si>
  <si>
    <t>教育学原理</t>
    <phoneticPr fontId="2" type="noConversion"/>
  </si>
  <si>
    <t>李骏锋</t>
  </si>
  <si>
    <t>周思钰</t>
  </si>
  <si>
    <t>李丹阳</t>
  </si>
  <si>
    <t>是（调剂）</t>
    <phoneticPr fontId="2" type="noConversion"/>
  </si>
  <si>
    <t>课程与教学论</t>
    <phoneticPr fontId="2" type="noConversion"/>
  </si>
  <si>
    <t>张晨阳</t>
  </si>
  <si>
    <t>全日制</t>
    <phoneticPr fontId="2" type="noConversion"/>
  </si>
  <si>
    <t>聂静文</t>
  </si>
  <si>
    <t>张斯婧</t>
  </si>
  <si>
    <t>陈雨晴</t>
  </si>
  <si>
    <t>教育经济与管理</t>
    <phoneticPr fontId="2" type="noConversion"/>
  </si>
  <si>
    <t>柏悦</t>
  </si>
  <si>
    <t>李婉莹</t>
  </si>
  <si>
    <t>郑玉蝶</t>
  </si>
  <si>
    <t>李颖</t>
  </si>
  <si>
    <t>是（调剂）</t>
    <phoneticPr fontId="2" type="noConversion"/>
  </si>
  <si>
    <t>武汉大学-乐山师范联合培养计划 教育经济与管理</t>
    <phoneticPr fontId="2" type="noConversion"/>
  </si>
  <si>
    <t>易慧</t>
  </si>
  <si>
    <t>田笑笑</t>
  </si>
  <si>
    <t>课程与教学论</t>
  </si>
  <si>
    <t>武汉大学-乐山师范联合培养计划 教育学原理</t>
    <phoneticPr fontId="2" type="noConversion"/>
  </si>
  <si>
    <t>李佳季</t>
  </si>
  <si>
    <t>邓昳瑶</t>
  </si>
  <si>
    <t>李俊蓉</t>
  </si>
  <si>
    <t>武汉大学-乐山师范联合培养计划 教育学原理</t>
    <phoneticPr fontId="2" type="noConversion"/>
  </si>
  <si>
    <t>陈丹</t>
  </si>
  <si>
    <t>张逸韵</t>
  </si>
  <si>
    <t>否（不同意调剂）</t>
    <phoneticPr fontId="2" type="noConversion"/>
  </si>
  <si>
    <t>黄菡雅</t>
  </si>
  <si>
    <t>刘琪</t>
  </si>
  <si>
    <t>马飞月</t>
  </si>
  <si>
    <t>是（调剂）</t>
    <phoneticPr fontId="2" type="noConversion"/>
  </si>
  <si>
    <t>蒋小萍</t>
  </si>
  <si>
    <t>李奂金</t>
  </si>
  <si>
    <t>余方悦</t>
  </si>
  <si>
    <t>龚雨婷</t>
  </si>
  <si>
    <t>吴丽芳</t>
  </si>
  <si>
    <t>徐彬</t>
  </si>
  <si>
    <t>定向</t>
    <phoneticPr fontId="2" type="noConversion"/>
  </si>
  <si>
    <t>非全日制</t>
    <phoneticPr fontId="2" type="noConversion"/>
  </si>
  <si>
    <t>李文婧</t>
  </si>
  <si>
    <t>杨冬雪</t>
  </si>
  <si>
    <t>穆然</t>
  </si>
  <si>
    <t>丁仁娟</t>
  </si>
  <si>
    <t>戴月</t>
  </si>
  <si>
    <t>龚娇娇</t>
  </si>
  <si>
    <t>莫啸北</t>
  </si>
  <si>
    <t>闵叶子</t>
  </si>
  <si>
    <t>胡丽玲</t>
  </si>
  <si>
    <t>郭天真</t>
  </si>
  <si>
    <t>吕垚蓉</t>
  </si>
  <si>
    <t>刘名利</t>
  </si>
  <si>
    <t>是</t>
    <phoneticPr fontId="2" type="noConversion"/>
  </si>
  <si>
    <t>王一然</t>
  </si>
  <si>
    <t>耿敏</t>
  </si>
  <si>
    <t>张慧娟</t>
  </si>
  <si>
    <t>黄秀明</t>
  </si>
  <si>
    <t>崔亚贝</t>
  </si>
  <si>
    <t>涂明君</t>
  </si>
  <si>
    <t>弃权</t>
    <phoneticPr fontId="2" type="noConversion"/>
  </si>
  <si>
    <t>胡满银</t>
  </si>
  <si>
    <t>弃权</t>
    <phoneticPr fontId="2" type="noConversion"/>
  </si>
  <si>
    <t>序号</t>
    <phoneticPr fontId="2" type="noConversion"/>
  </si>
  <si>
    <t>初试成绩加权</t>
    <phoneticPr fontId="2" type="noConversion"/>
  </si>
  <si>
    <t>复试综合成绩</t>
    <phoneticPr fontId="2" type="noConversion"/>
  </si>
  <si>
    <t>是否拟录取</t>
    <phoneticPr fontId="2" type="noConversion"/>
  </si>
  <si>
    <t>拟录取类别</t>
    <phoneticPr fontId="2" type="noConversion"/>
  </si>
  <si>
    <t>拟录取学习方式</t>
    <phoneticPr fontId="2" type="noConversion"/>
  </si>
  <si>
    <t>录取专业</t>
    <phoneticPr fontId="2" type="noConversion"/>
  </si>
  <si>
    <t>非定向</t>
    <phoneticPr fontId="2" type="noConversion"/>
  </si>
  <si>
    <t>是</t>
    <phoneticPr fontId="2" type="noConversion"/>
  </si>
  <si>
    <t>是</t>
    <phoneticPr fontId="2" type="noConversion"/>
  </si>
  <si>
    <t>非定向</t>
    <phoneticPr fontId="2" type="noConversion"/>
  </si>
  <si>
    <t>教育经济与管理</t>
    <phoneticPr fontId="2" type="noConversion"/>
  </si>
  <si>
    <t>教育学原理</t>
    <phoneticPr fontId="2" type="noConversion"/>
  </si>
  <si>
    <t>非定向</t>
    <phoneticPr fontId="2" type="noConversion"/>
  </si>
  <si>
    <t>高等教育学</t>
    <phoneticPr fontId="2" type="noConversion"/>
  </si>
  <si>
    <t>全日制</t>
    <phoneticPr fontId="2" type="noConversion"/>
  </si>
  <si>
    <t>教育学原理</t>
    <phoneticPr fontId="2" type="noConversion"/>
  </si>
  <si>
    <t>高等教育学</t>
    <phoneticPr fontId="2" type="noConversion"/>
  </si>
  <si>
    <t>教育学原理</t>
    <phoneticPr fontId="2" type="noConversion"/>
  </si>
  <si>
    <t>非定向</t>
    <phoneticPr fontId="2" type="noConversion"/>
  </si>
  <si>
    <t>全日制</t>
    <phoneticPr fontId="2" type="noConversion"/>
  </si>
  <si>
    <t>教育经济与管理</t>
    <phoneticPr fontId="2" type="noConversion"/>
  </si>
  <si>
    <t>是</t>
    <phoneticPr fontId="2" type="noConversion"/>
  </si>
  <si>
    <t>是（调剂）</t>
    <phoneticPr fontId="2" type="noConversion"/>
  </si>
  <si>
    <t>全日制</t>
    <phoneticPr fontId="2" type="noConversion"/>
  </si>
  <si>
    <t>武汉大学-乐山师范联合培养计划 教育经济与管理</t>
    <phoneticPr fontId="2" type="noConversion"/>
  </si>
  <si>
    <t>是</t>
    <phoneticPr fontId="2" type="noConversion"/>
  </si>
  <si>
    <t>否（不同意调剂）</t>
    <phoneticPr fontId="2" type="noConversion"/>
  </si>
  <si>
    <t>是（调剂）</t>
    <phoneticPr fontId="2" type="noConversion"/>
  </si>
  <si>
    <t>武汉大学-乐山师范联合培养计划 教育经济与管理</t>
    <phoneticPr fontId="2" type="noConversion"/>
  </si>
  <si>
    <t>全日制</t>
    <phoneticPr fontId="2" type="noConversion"/>
  </si>
  <si>
    <t>否（不同意调剂）</t>
    <phoneticPr fontId="2" type="noConversion"/>
  </si>
  <si>
    <t>非全日制</t>
    <phoneticPr fontId="2" type="noConversion"/>
  </si>
  <si>
    <t>定向</t>
    <phoneticPr fontId="2" type="noConversion"/>
  </si>
  <si>
    <t>定向</t>
    <phoneticPr fontId="2" type="noConversion"/>
  </si>
  <si>
    <t>非全日制</t>
    <phoneticPr fontId="2" type="noConversion"/>
  </si>
  <si>
    <t>是（调剂）</t>
    <phoneticPr fontId="2" type="noConversion"/>
  </si>
  <si>
    <t>否（不同意调剂）</t>
    <phoneticPr fontId="2" type="noConversion"/>
  </si>
  <si>
    <t>否（不同意调剂）</t>
    <phoneticPr fontId="2" type="noConversion"/>
  </si>
  <si>
    <t>是</t>
    <phoneticPr fontId="2" type="noConversion"/>
  </si>
  <si>
    <t>否</t>
    <phoneticPr fontId="2" type="noConversion"/>
  </si>
  <si>
    <t>否（不同意调剂）</t>
    <phoneticPr fontId="2" type="noConversion"/>
  </si>
  <si>
    <t>否（不同意调剂）</t>
    <phoneticPr fontId="2" type="noConversion"/>
  </si>
  <si>
    <t>弃权</t>
    <phoneticPr fontId="2" type="noConversion"/>
  </si>
  <si>
    <t>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</si>
</sst>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);[Red]\(0.00\)"/>
    <numFmt numFmtId="178" formatCode="0.0000_);[Red]\(0.0000\)"/>
    <numFmt numFmtId="179" formatCode="0.000_);[Red]\(0.000\)"/>
  </numFmts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53</xdr:row>
      <xdr:rowOff>0</xdr:rowOff>
    </xdr:from>
    <xdr:to>
      <xdr:col>9</xdr:col>
      <xdr:colOff>581025</xdr:colOff>
      <xdr:row>53</xdr:row>
      <xdr:rowOff>161925</xdr:rowOff>
    </xdr:to>
    <xdr:cxnSp macro="">
      <xdr:nvCxnSpPr>
        <xdr:cNvPr id="22" name="直接连接符 21"/>
        <xdr:cNvCxnSpPr/>
      </xdr:nvCxnSpPr>
      <xdr:spPr>
        <a:xfrm>
          <a:off x="6010275" y="9896475"/>
          <a:ext cx="3905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52</xdr:row>
      <xdr:rowOff>0</xdr:rowOff>
    </xdr:from>
    <xdr:to>
      <xdr:col>9</xdr:col>
      <xdr:colOff>581025</xdr:colOff>
      <xdr:row>52</xdr:row>
      <xdr:rowOff>161925</xdr:rowOff>
    </xdr:to>
    <xdr:cxnSp macro="">
      <xdr:nvCxnSpPr>
        <xdr:cNvPr id="23" name="直接连接符 22"/>
        <xdr:cNvCxnSpPr/>
      </xdr:nvCxnSpPr>
      <xdr:spPr>
        <a:xfrm>
          <a:off x="6010275" y="9725025"/>
          <a:ext cx="3905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54</xdr:row>
      <xdr:rowOff>0</xdr:rowOff>
    </xdr:from>
    <xdr:to>
      <xdr:col>9</xdr:col>
      <xdr:colOff>581025</xdr:colOff>
      <xdr:row>54</xdr:row>
      <xdr:rowOff>161925</xdr:rowOff>
    </xdr:to>
    <xdr:cxnSp macro="">
      <xdr:nvCxnSpPr>
        <xdr:cNvPr id="24" name="直接连接符 23"/>
        <xdr:cNvCxnSpPr/>
      </xdr:nvCxnSpPr>
      <xdr:spPr>
        <a:xfrm>
          <a:off x="6010275" y="10067925"/>
          <a:ext cx="3905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581025</xdr:colOff>
      <xdr:row>51</xdr:row>
      <xdr:rowOff>161925</xdr:rowOff>
    </xdr:to>
    <xdr:cxnSp macro="">
      <xdr:nvCxnSpPr>
        <xdr:cNvPr id="25" name="直接连接符 24"/>
        <xdr:cNvCxnSpPr/>
      </xdr:nvCxnSpPr>
      <xdr:spPr>
        <a:xfrm>
          <a:off x="6010275" y="9553575"/>
          <a:ext cx="3905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581025</xdr:colOff>
      <xdr:row>51</xdr:row>
      <xdr:rowOff>161925</xdr:rowOff>
    </xdr:to>
    <xdr:cxnSp macro="">
      <xdr:nvCxnSpPr>
        <xdr:cNvPr id="26" name="直接连接符 25"/>
        <xdr:cNvCxnSpPr/>
      </xdr:nvCxnSpPr>
      <xdr:spPr>
        <a:xfrm>
          <a:off x="6991350" y="95535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581025</xdr:colOff>
      <xdr:row>53</xdr:row>
      <xdr:rowOff>161925</xdr:rowOff>
    </xdr:to>
    <xdr:cxnSp macro="">
      <xdr:nvCxnSpPr>
        <xdr:cNvPr id="27" name="直接连接符 26"/>
        <xdr:cNvCxnSpPr/>
      </xdr:nvCxnSpPr>
      <xdr:spPr>
        <a:xfrm>
          <a:off x="6991350" y="98964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581025</xdr:colOff>
      <xdr:row>52</xdr:row>
      <xdr:rowOff>161925</xdr:rowOff>
    </xdr:to>
    <xdr:cxnSp macro="">
      <xdr:nvCxnSpPr>
        <xdr:cNvPr id="28" name="直接连接符 27"/>
        <xdr:cNvCxnSpPr/>
      </xdr:nvCxnSpPr>
      <xdr:spPr>
        <a:xfrm>
          <a:off x="6991350" y="97250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581025</xdr:colOff>
      <xdr:row>54</xdr:row>
      <xdr:rowOff>161925</xdr:rowOff>
    </xdr:to>
    <xdr:cxnSp macro="">
      <xdr:nvCxnSpPr>
        <xdr:cNvPr id="29" name="直接连接符 28"/>
        <xdr:cNvCxnSpPr/>
      </xdr:nvCxnSpPr>
      <xdr:spPr>
        <a:xfrm>
          <a:off x="6991350" y="100679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581025</xdr:colOff>
      <xdr:row>53</xdr:row>
      <xdr:rowOff>161925</xdr:rowOff>
    </xdr:to>
    <xdr:cxnSp macro="">
      <xdr:nvCxnSpPr>
        <xdr:cNvPr id="30" name="直接连接符 29"/>
        <xdr:cNvCxnSpPr/>
      </xdr:nvCxnSpPr>
      <xdr:spPr>
        <a:xfrm>
          <a:off x="6400800" y="98964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581025</xdr:colOff>
      <xdr:row>52</xdr:row>
      <xdr:rowOff>161925</xdr:rowOff>
    </xdr:to>
    <xdr:cxnSp macro="">
      <xdr:nvCxnSpPr>
        <xdr:cNvPr id="31" name="直接连接符 30"/>
        <xdr:cNvCxnSpPr/>
      </xdr:nvCxnSpPr>
      <xdr:spPr>
        <a:xfrm>
          <a:off x="6400800" y="97250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581025</xdr:colOff>
      <xdr:row>54</xdr:row>
      <xdr:rowOff>161925</xdr:rowOff>
    </xdr:to>
    <xdr:cxnSp macro="">
      <xdr:nvCxnSpPr>
        <xdr:cNvPr id="32" name="直接连接符 31"/>
        <xdr:cNvCxnSpPr/>
      </xdr:nvCxnSpPr>
      <xdr:spPr>
        <a:xfrm>
          <a:off x="6400800" y="100679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581025</xdr:colOff>
      <xdr:row>51</xdr:row>
      <xdr:rowOff>161925</xdr:rowOff>
    </xdr:to>
    <xdr:cxnSp macro="">
      <xdr:nvCxnSpPr>
        <xdr:cNvPr id="33" name="直接连接符 32"/>
        <xdr:cNvCxnSpPr/>
      </xdr:nvCxnSpPr>
      <xdr:spPr>
        <a:xfrm>
          <a:off x="6400800" y="95535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54</xdr:row>
      <xdr:rowOff>0</xdr:rowOff>
    </xdr:from>
    <xdr:to>
      <xdr:col>13</xdr:col>
      <xdr:colOff>9525</xdr:colOff>
      <xdr:row>55</xdr:row>
      <xdr:rowOff>0</xdr:rowOff>
    </xdr:to>
    <xdr:cxnSp macro="">
      <xdr:nvCxnSpPr>
        <xdr:cNvPr id="34" name="直接连接符 33"/>
        <xdr:cNvCxnSpPr/>
      </xdr:nvCxnSpPr>
      <xdr:spPr>
        <a:xfrm>
          <a:off x="7581900" y="10067925"/>
          <a:ext cx="1000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53</xdr:row>
      <xdr:rowOff>0</xdr:rowOff>
    </xdr:from>
    <xdr:to>
      <xdr:col>13</xdr:col>
      <xdr:colOff>9525</xdr:colOff>
      <xdr:row>54</xdr:row>
      <xdr:rowOff>0</xdr:rowOff>
    </xdr:to>
    <xdr:cxnSp macro="">
      <xdr:nvCxnSpPr>
        <xdr:cNvPr id="35" name="直接连接符 34"/>
        <xdr:cNvCxnSpPr/>
      </xdr:nvCxnSpPr>
      <xdr:spPr>
        <a:xfrm>
          <a:off x="7581900" y="9896475"/>
          <a:ext cx="1000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52</xdr:row>
      <xdr:rowOff>0</xdr:rowOff>
    </xdr:from>
    <xdr:to>
      <xdr:col>13</xdr:col>
      <xdr:colOff>9525</xdr:colOff>
      <xdr:row>53</xdr:row>
      <xdr:rowOff>0</xdr:rowOff>
    </xdr:to>
    <xdr:cxnSp macro="">
      <xdr:nvCxnSpPr>
        <xdr:cNvPr id="36" name="直接连接符 35"/>
        <xdr:cNvCxnSpPr/>
      </xdr:nvCxnSpPr>
      <xdr:spPr>
        <a:xfrm>
          <a:off x="7581900" y="9725025"/>
          <a:ext cx="1000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51</xdr:row>
      <xdr:rowOff>0</xdr:rowOff>
    </xdr:from>
    <xdr:to>
      <xdr:col>13</xdr:col>
      <xdr:colOff>9525</xdr:colOff>
      <xdr:row>52</xdr:row>
      <xdr:rowOff>0</xdr:rowOff>
    </xdr:to>
    <xdr:cxnSp macro="">
      <xdr:nvCxnSpPr>
        <xdr:cNvPr id="37" name="直接连接符 36"/>
        <xdr:cNvCxnSpPr/>
      </xdr:nvCxnSpPr>
      <xdr:spPr>
        <a:xfrm>
          <a:off x="7581900" y="9553575"/>
          <a:ext cx="10001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581025</xdr:colOff>
      <xdr:row>51</xdr:row>
      <xdr:rowOff>161925</xdr:rowOff>
    </xdr:to>
    <xdr:cxnSp macro="">
      <xdr:nvCxnSpPr>
        <xdr:cNvPr id="38" name="直接连接符 37"/>
        <xdr:cNvCxnSpPr/>
      </xdr:nvCxnSpPr>
      <xdr:spPr>
        <a:xfrm>
          <a:off x="8572500" y="95535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52</xdr:row>
      <xdr:rowOff>0</xdr:rowOff>
    </xdr:from>
    <xdr:to>
      <xdr:col>13</xdr:col>
      <xdr:colOff>581025</xdr:colOff>
      <xdr:row>52</xdr:row>
      <xdr:rowOff>161925</xdr:rowOff>
    </xdr:to>
    <xdr:cxnSp macro="">
      <xdr:nvCxnSpPr>
        <xdr:cNvPr id="39" name="直接连接符 38"/>
        <xdr:cNvCxnSpPr/>
      </xdr:nvCxnSpPr>
      <xdr:spPr>
        <a:xfrm>
          <a:off x="8572500" y="97250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581025</xdr:colOff>
      <xdr:row>53</xdr:row>
      <xdr:rowOff>161925</xdr:rowOff>
    </xdr:to>
    <xdr:cxnSp macro="">
      <xdr:nvCxnSpPr>
        <xdr:cNvPr id="40" name="直接连接符 39"/>
        <xdr:cNvCxnSpPr/>
      </xdr:nvCxnSpPr>
      <xdr:spPr>
        <a:xfrm>
          <a:off x="8572500" y="989647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54</xdr:row>
      <xdr:rowOff>0</xdr:rowOff>
    </xdr:from>
    <xdr:to>
      <xdr:col>13</xdr:col>
      <xdr:colOff>581025</xdr:colOff>
      <xdr:row>54</xdr:row>
      <xdr:rowOff>161925</xdr:rowOff>
    </xdr:to>
    <xdr:cxnSp macro="">
      <xdr:nvCxnSpPr>
        <xdr:cNvPr id="41" name="直接连接符 40"/>
        <xdr:cNvCxnSpPr/>
      </xdr:nvCxnSpPr>
      <xdr:spPr>
        <a:xfrm>
          <a:off x="8572500" y="10067925"/>
          <a:ext cx="58102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A2" sqref="A1:S1048576"/>
    </sheetView>
  </sheetViews>
  <sheetFormatPr defaultRowHeight="13.5" x14ac:dyDescent="0.15"/>
  <cols>
    <col min="1" max="1" width="4.625" style="21" customWidth="1"/>
    <col min="2" max="2" width="8.125" style="21" customWidth="1"/>
    <col min="3" max="3" width="16.75" style="22" customWidth="1"/>
    <col min="4" max="4" width="15.375" style="21" customWidth="1"/>
    <col min="5" max="5" width="5.375" style="21" customWidth="1"/>
    <col min="6" max="6" width="6.125" style="21" customWidth="1"/>
    <col min="7" max="7" width="6.875" style="21" customWidth="1"/>
    <col min="8" max="8" width="6.625" style="21" customWidth="1"/>
    <col min="9" max="9" width="9" style="23"/>
    <col min="10" max="10" width="5.125" style="24" customWidth="1"/>
    <col min="11" max="12" width="7.75" style="24" customWidth="1"/>
    <col min="13" max="13" width="13" style="25" customWidth="1"/>
    <col min="14" max="14" width="7.75" style="24" customWidth="1"/>
    <col min="15" max="15" width="10.125" style="26" customWidth="1"/>
    <col min="16" max="17" width="16" style="24" customWidth="1"/>
    <col min="18" max="18" width="9" style="24"/>
    <col min="19" max="19" width="42.5" style="24" customWidth="1"/>
  </cols>
  <sheetData>
    <row r="1" spans="1:19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54" x14ac:dyDescent="0.15">
      <c r="A2" s="3" t="s">
        <v>96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97</v>
      </c>
      <c r="J2" s="6" t="s">
        <v>8</v>
      </c>
      <c r="K2" s="7" t="s">
        <v>9</v>
      </c>
      <c r="L2" s="7" t="s">
        <v>10</v>
      </c>
      <c r="M2" s="8" t="s">
        <v>98</v>
      </c>
      <c r="N2" s="7" t="s">
        <v>11</v>
      </c>
      <c r="O2" s="9" t="s">
        <v>140</v>
      </c>
      <c r="P2" s="10" t="s">
        <v>99</v>
      </c>
      <c r="Q2" s="3" t="s">
        <v>100</v>
      </c>
      <c r="R2" s="11" t="s">
        <v>101</v>
      </c>
      <c r="S2" s="10" t="s">
        <v>102</v>
      </c>
    </row>
    <row r="3" spans="1:19" x14ac:dyDescent="0.15">
      <c r="A3" s="3">
        <v>1</v>
      </c>
      <c r="B3" s="3" t="s">
        <v>12</v>
      </c>
      <c r="C3" s="4">
        <v>104869116017945</v>
      </c>
      <c r="D3" s="3" t="s">
        <v>13</v>
      </c>
      <c r="E3" s="3">
        <v>74</v>
      </c>
      <c r="F3" s="3">
        <v>74</v>
      </c>
      <c r="G3" s="11">
        <v>261</v>
      </c>
      <c r="H3" s="3">
        <v>409</v>
      </c>
      <c r="I3" s="12">
        <f t="shared" ref="I3:I55" si="0">(H3/5)*0.6</f>
        <v>49.08</v>
      </c>
      <c r="J3" s="13">
        <v>77</v>
      </c>
      <c r="K3" s="14">
        <v>86.4</v>
      </c>
      <c r="L3" s="13">
        <v>95.5</v>
      </c>
      <c r="M3" s="15">
        <f t="shared" ref="M3:M51" si="1">J3*0.125+L3*0.125+K3*0.75</f>
        <v>86.362500000000011</v>
      </c>
      <c r="N3" s="13" t="s">
        <v>15</v>
      </c>
      <c r="O3" s="16">
        <f t="shared" ref="O3:O51" si="2">I3+M3*0.4</f>
        <v>83.625</v>
      </c>
      <c r="P3" s="13" t="s">
        <v>15</v>
      </c>
      <c r="Q3" s="17" t="s">
        <v>103</v>
      </c>
      <c r="R3" s="18" t="s">
        <v>17</v>
      </c>
      <c r="S3" s="13" t="s">
        <v>29</v>
      </c>
    </row>
    <row r="4" spans="1:19" x14ac:dyDescent="0.15">
      <c r="A4" s="3">
        <v>2</v>
      </c>
      <c r="B4" s="3" t="s">
        <v>19</v>
      </c>
      <c r="C4" s="4">
        <v>104869116006727</v>
      </c>
      <c r="D4" s="3" t="s">
        <v>20</v>
      </c>
      <c r="E4" s="3">
        <v>68</v>
      </c>
      <c r="F4" s="3">
        <v>75</v>
      </c>
      <c r="G4" s="11">
        <v>262</v>
      </c>
      <c r="H4" s="3">
        <v>405</v>
      </c>
      <c r="I4" s="12">
        <f t="shared" si="0"/>
        <v>48.6</v>
      </c>
      <c r="J4" s="13">
        <v>76</v>
      </c>
      <c r="K4" s="14">
        <v>86.4</v>
      </c>
      <c r="L4" s="13">
        <v>90.5</v>
      </c>
      <c r="M4" s="15">
        <f t="shared" si="1"/>
        <v>85.612500000000011</v>
      </c>
      <c r="N4" s="13" t="s">
        <v>104</v>
      </c>
      <c r="O4" s="16">
        <f t="shared" si="2"/>
        <v>82.844999999999999</v>
      </c>
      <c r="P4" s="13" t="s">
        <v>105</v>
      </c>
      <c r="Q4" s="17" t="s">
        <v>106</v>
      </c>
      <c r="R4" s="18" t="s">
        <v>17</v>
      </c>
      <c r="S4" s="13" t="s">
        <v>33</v>
      </c>
    </row>
    <row r="5" spans="1:19" x14ac:dyDescent="0.15">
      <c r="A5" s="3">
        <v>3</v>
      </c>
      <c r="B5" s="3" t="s">
        <v>21</v>
      </c>
      <c r="C5" s="4">
        <v>104869116006765</v>
      </c>
      <c r="D5" s="3" t="s">
        <v>22</v>
      </c>
      <c r="E5" s="3">
        <v>72</v>
      </c>
      <c r="F5" s="3">
        <v>68</v>
      </c>
      <c r="G5" s="11">
        <v>270</v>
      </c>
      <c r="H5" s="3">
        <v>410</v>
      </c>
      <c r="I5" s="12">
        <f t="shared" si="0"/>
        <v>49.199999999999996</v>
      </c>
      <c r="J5" s="13">
        <v>74</v>
      </c>
      <c r="K5" s="14">
        <v>81</v>
      </c>
      <c r="L5" s="13">
        <v>83.5</v>
      </c>
      <c r="M5" s="15">
        <f t="shared" si="1"/>
        <v>80.4375</v>
      </c>
      <c r="N5" s="13" t="s">
        <v>26</v>
      </c>
      <c r="O5" s="16">
        <f t="shared" si="2"/>
        <v>81.375</v>
      </c>
      <c r="P5" s="13" t="s">
        <v>104</v>
      </c>
      <c r="Q5" s="17" t="s">
        <v>106</v>
      </c>
      <c r="R5" s="18" t="s">
        <v>17</v>
      </c>
      <c r="S5" s="13" t="s">
        <v>107</v>
      </c>
    </row>
    <row r="6" spans="1:19" x14ac:dyDescent="0.15">
      <c r="A6" s="3">
        <v>4</v>
      </c>
      <c r="B6" s="3" t="s">
        <v>25</v>
      </c>
      <c r="C6" s="4">
        <v>104869116017876</v>
      </c>
      <c r="D6" s="3" t="s">
        <v>20</v>
      </c>
      <c r="E6" s="3">
        <v>68</v>
      </c>
      <c r="F6" s="3">
        <v>64</v>
      </c>
      <c r="G6" s="11">
        <v>264</v>
      </c>
      <c r="H6" s="3">
        <v>396</v>
      </c>
      <c r="I6" s="12">
        <f t="shared" si="0"/>
        <v>47.52</v>
      </c>
      <c r="J6" s="13">
        <v>78</v>
      </c>
      <c r="K6" s="14">
        <v>84.2</v>
      </c>
      <c r="L6" s="13">
        <v>87.5</v>
      </c>
      <c r="M6" s="15">
        <f t="shared" si="1"/>
        <v>83.837500000000006</v>
      </c>
      <c r="N6" s="13" t="s">
        <v>26</v>
      </c>
      <c r="O6" s="16">
        <f t="shared" si="2"/>
        <v>81.055000000000007</v>
      </c>
      <c r="P6" s="13" t="s">
        <v>26</v>
      </c>
      <c r="Q6" s="17" t="s">
        <v>27</v>
      </c>
      <c r="R6" s="18" t="s">
        <v>24</v>
      </c>
      <c r="S6" s="13" t="s">
        <v>108</v>
      </c>
    </row>
    <row r="7" spans="1:19" x14ac:dyDescent="0.15">
      <c r="A7" s="3">
        <v>5</v>
      </c>
      <c r="B7" s="3" t="s">
        <v>28</v>
      </c>
      <c r="C7" s="4">
        <v>104869116017951</v>
      </c>
      <c r="D7" s="3" t="s">
        <v>13</v>
      </c>
      <c r="E7" s="3">
        <v>69</v>
      </c>
      <c r="F7" s="3">
        <v>78</v>
      </c>
      <c r="G7" s="11">
        <v>250</v>
      </c>
      <c r="H7" s="3">
        <v>397</v>
      </c>
      <c r="I7" s="12">
        <f t="shared" si="0"/>
        <v>47.64</v>
      </c>
      <c r="J7" s="13">
        <v>80</v>
      </c>
      <c r="K7" s="14">
        <v>83.2</v>
      </c>
      <c r="L7" s="13">
        <v>87.5</v>
      </c>
      <c r="M7" s="15">
        <f t="shared" si="1"/>
        <v>83.337500000000006</v>
      </c>
      <c r="N7" s="13" t="s">
        <v>23</v>
      </c>
      <c r="O7" s="16">
        <f t="shared" si="2"/>
        <v>80.974999999999994</v>
      </c>
      <c r="P7" s="13" t="s">
        <v>26</v>
      </c>
      <c r="Q7" s="17" t="s">
        <v>109</v>
      </c>
      <c r="R7" s="18" t="s">
        <v>17</v>
      </c>
      <c r="S7" s="13" t="s">
        <v>110</v>
      </c>
    </row>
    <row r="8" spans="1:19" x14ac:dyDescent="0.15">
      <c r="A8" s="3">
        <v>6</v>
      </c>
      <c r="B8" s="3" t="s">
        <v>30</v>
      </c>
      <c r="C8" s="4">
        <v>104869116017963</v>
      </c>
      <c r="D8" s="3" t="s">
        <v>13</v>
      </c>
      <c r="E8" s="3">
        <v>68</v>
      </c>
      <c r="F8" s="3">
        <v>64</v>
      </c>
      <c r="G8" s="11">
        <v>264</v>
      </c>
      <c r="H8" s="3">
        <v>396</v>
      </c>
      <c r="I8" s="12">
        <f t="shared" si="0"/>
        <v>47.52</v>
      </c>
      <c r="J8" s="13">
        <v>75</v>
      </c>
      <c r="K8" s="14">
        <v>86</v>
      </c>
      <c r="L8" s="13">
        <v>78</v>
      </c>
      <c r="M8" s="15">
        <f t="shared" si="1"/>
        <v>83.625</v>
      </c>
      <c r="N8" s="13" t="s">
        <v>104</v>
      </c>
      <c r="O8" s="16">
        <f t="shared" si="2"/>
        <v>80.97</v>
      </c>
      <c r="P8" s="13" t="s">
        <v>15</v>
      </c>
      <c r="Q8" s="17" t="s">
        <v>27</v>
      </c>
      <c r="R8" s="18" t="s">
        <v>24</v>
      </c>
      <c r="S8" s="13" t="s">
        <v>18</v>
      </c>
    </row>
    <row r="9" spans="1:19" x14ac:dyDescent="0.15">
      <c r="A9" s="3">
        <v>7</v>
      </c>
      <c r="B9" s="3" t="s">
        <v>32</v>
      </c>
      <c r="C9" s="4">
        <v>104869116017908</v>
      </c>
      <c r="D9" s="3" t="s">
        <v>20</v>
      </c>
      <c r="E9" s="3">
        <v>76</v>
      </c>
      <c r="F9" s="3">
        <v>71</v>
      </c>
      <c r="G9" s="11">
        <v>254</v>
      </c>
      <c r="H9" s="3">
        <v>401</v>
      </c>
      <c r="I9" s="12">
        <f t="shared" si="0"/>
        <v>48.12</v>
      </c>
      <c r="J9" s="13">
        <v>74</v>
      </c>
      <c r="K9" s="14">
        <v>82.2</v>
      </c>
      <c r="L9" s="13">
        <v>89</v>
      </c>
      <c r="M9" s="15">
        <f t="shared" si="1"/>
        <v>82.025000000000006</v>
      </c>
      <c r="N9" s="13" t="s">
        <v>15</v>
      </c>
      <c r="O9" s="16">
        <f t="shared" si="2"/>
        <v>80.930000000000007</v>
      </c>
      <c r="P9" s="13" t="s">
        <v>23</v>
      </c>
      <c r="Q9" s="17" t="s">
        <v>27</v>
      </c>
      <c r="R9" s="18" t="s">
        <v>111</v>
      </c>
      <c r="S9" s="13" t="s">
        <v>112</v>
      </c>
    </row>
    <row r="10" spans="1:19" x14ac:dyDescent="0.15">
      <c r="A10" s="3">
        <v>8</v>
      </c>
      <c r="B10" s="3" t="s">
        <v>34</v>
      </c>
      <c r="C10" s="4">
        <v>104869116017972</v>
      </c>
      <c r="D10" s="3" t="s">
        <v>13</v>
      </c>
      <c r="E10" s="3">
        <v>72</v>
      </c>
      <c r="F10" s="3">
        <v>64</v>
      </c>
      <c r="G10" s="11">
        <v>254</v>
      </c>
      <c r="H10" s="3">
        <v>390</v>
      </c>
      <c r="I10" s="12">
        <f t="shared" si="0"/>
        <v>46.8</v>
      </c>
      <c r="J10" s="13">
        <v>67</v>
      </c>
      <c r="K10" s="14">
        <v>83.8</v>
      </c>
      <c r="L10" s="13">
        <v>84</v>
      </c>
      <c r="M10" s="15">
        <f t="shared" si="1"/>
        <v>81.724999999999994</v>
      </c>
      <c r="N10" s="13" t="s">
        <v>15</v>
      </c>
      <c r="O10" s="16">
        <f t="shared" si="2"/>
        <v>79.489999999999995</v>
      </c>
      <c r="P10" s="13" t="s">
        <v>23</v>
      </c>
      <c r="Q10" s="17" t="s">
        <v>106</v>
      </c>
      <c r="R10" s="18" t="s">
        <v>24</v>
      </c>
      <c r="S10" s="13" t="s">
        <v>113</v>
      </c>
    </row>
    <row r="11" spans="1:19" x14ac:dyDescent="0.15">
      <c r="A11" s="3">
        <v>9</v>
      </c>
      <c r="B11" s="3" t="s">
        <v>35</v>
      </c>
      <c r="C11" s="4">
        <v>104869116017943</v>
      </c>
      <c r="D11" s="3" t="s">
        <v>13</v>
      </c>
      <c r="E11" s="3">
        <v>66</v>
      </c>
      <c r="F11" s="3">
        <v>60</v>
      </c>
      <c r="G11" s="11">
        <v>261</v>
      </c>
      <c r="H11" s="3">
        <v>387</v>
      </c>
      <c r="I11" s="12">
        <f t="shared" si="0"/>
        <v>46.440000000000005</v>
      </c>
      <c r="J11" s="13">
        <v>74</v>
      </c>
      <c r="K11" s="14">
        <v>79.599999999999994</v>
      </c>
      <c r="L11" s="13">
        <v>86</v>
      </c>
      <c r="M11" s="15">
        <f t="shared" si="1"/>
        <v>79.699999999999989</v>
      </c>
      <c r="N11" s="13" t="s">
        <v>104</v>
      </c>
      <c r="O11" s="16">
        <f t="shared" si="2"/>
        <v>78.319999999999993</v>
      </c>
      <c r="P11" s="13" t="s">
        <v>26</v>
      </c>
      <c r="Q11" s="17" t="s">
        <v>103</v>
      </c>
      <c r="R11" s="18" t="s">
        <v>111</v>
      </c>
      <c r="S11" s="13" t="s">
        <v>18</v>
      </c>
    </row>
    <row r="12" spans="1:19" x14ac:dyDescent="0.15">
      <c r="A12" s="3">
        <v>10</v>
      </c>
      <c r="B12" s="3" t="s">
        <v>36</v>
      </c>
      <c r="C12" s="4">
        <v>104869116017938</v>
      </c>
      <c r="D12" s="3" t="s">
        <v>13</v>
      </c>
      <c r="E12" s="3">
        <v>68</v>
      </c>
      <c r="F12" s="3">
        <v>55</v>
      </c>
      <c r="G12" s="11">
        <v>268</v>
      </c>
      <c r="H12" s="3">
        <v>391</v>
      </c>
      <c r="I12" s="12">
        <f t="shared" si="0"/>
        <v>46.92</v>
      </c>
      <c r="J12" s="13">
        <v>71</v>
      </c>
      <c r="K12" s="14">
        <v>78.400000000000006</v>
      </c>
      <c r="L12" s="13">
        <v>85.5</v>
      </c>
      <c r="M12" s="15">
        <f t="shared" si="1"/>
        <v>78.362500000000011</v>
      </c>
      <c r="N12" s="13" t="s">
        <v>23</v>
      </c>
      <c r="O12" s="16">
        <f t="shared" si="2"/>
        <v>78.265000000000015</v>
      </c>
      <c r="P12" s="17" t="s">
        <v>37</v>
      </c>
      <c r="Q12" s="17" t="s">
        <v>103</v>
      </c>
      <c r="R12" s="18" t="s">
        <v>24</v>
      </c>
      <c r="S12" s="17" t="s">
        <v>38</v>
      </c>
    </row>
    <row r="13" spans="1:19" x14ac:dyDescent="0.15">
      <c r="A13" s="3">
        <v>11</v>
      </c>
      <c r="B13" s="3" t="s">
        <v>39</v>
      </c>
      <c r="C13" s="4">
        <v>104869116017985</v>
      </c>
      <c r="D13" s="3" t="s">
        <v>22</v>
      </c>
      <c r="E13" s="3">
        <v>67</v>
      </c>
      <c r="F13" s="3">
        <v>65</v>
      </c>
      <c r="G13" s="11">
        <v>241</v>
      </c>
      <c r="H13" s="3">
        <v>373</v>
      </c>
      <c r="I13" s="12">
        <f t="shared" si="0"/>
        <v>44.76</v>
      </c>
      <c r="J13" s="13">
        <v>72</v>
      </c>
      <c r="K13" s="14">
        <v>84</v>
      </c>
      <c r="L13" s="13">
        <v>89.5</v>
      </c>
      <c r="M13" s="15">
        <f t="shared" si="1"/>
        <v>83.1875</v>
      </c>
      <c r="N13" s="13" t="s">
        <v>86</v>
      </c>
      <c r="O13" s="16">
        <f t="shared" si="2"/>
        <v>78.034999999999997</v>
      </c>
      <c r="P13" s="13" t="s">
        <v>23</v>
      </c>
      <c r="Q13" s="17" t="s">
        <v>103</v>
      </c>
      <c r="R13" s="18" t="s">
        <v>24</v>
      </c>
      <c r="S13" s="13" t="s">
        <v>44</v>
      </c>
    </row>
    <row r="14" spans="1:19" x14ac:dyDescent="0.15">
      <c r="A14" s="3">
        <v>12</v>
      </c>
      <c r="B14" s="3" t="s">
        <v>41</v>
      </c>
      <c r="C14" s="4">
        <v>104869116018024</v>
      </c>
      <c r="D14" s="3" t="s">
        <v>22</v>
      </c>
      <c r="E14" s="3">
        <v>72</v>
      </c>
      <c r="F14" s="3">
        <v>65</v>
      </c>
      <c r="G14" s="11">
        <v>253</v>
      </c>
      <c r="H14" s="3">
        <v>390</v>
      </c>
      <c r="I14" s="12">
        <f t="shared" si="0"/>
        <v>46.8</v>
      </c>
      <c r="J14" s="13">
        <v>66</v>
      </c>
      <c r="K14" s="14">
        <v>78</v>
      </c>
      <c r="L14" s="13">
        <v>83</v>
      </c>
      <c r="M14" s="15">
        <f t="shared" si="1"/>
        <v>77.125</v>
      </c>
      <c r="N14" s="13" t="s">
        <v>26</v>
      </c>
      <c r="O14" s="16">
        <f t="shared" si="2"/>
        <v>77.650000000000006</v>
      </c>
      <c r="P14" s="13" t="s">
        <v>23</v>
      </c>
      <c r="Q14" s="17" t="s">
        <v>27</v>
      </c>
      <c r="R14" s="18" t="s">
        <v>24</v>
      </c>
      <c r="S14" s="13" t="s">
        <v>44</v>
      </c>
    </row>
    <row r="15" spans="1:19" x14ac:dyDescent="0.15">
      <c r="A15" s="3">
        <v>13</v>
      </c>
      <c r="B15" s="3" t="s">
        <v>42</v>
      </c>
      <c r="C15" s="4">
        <v>104869116006736</v>
      </c>
      <c r="D15" s="3" t="s">
        <v>20</v>
      </c>
      <c r="E15" s="3">
        <v>66</v>
      </c>
      <c r="F15" s="3">
        <v>72</v>
      </c>
      <c r="G15" s="11">
        <v>244</v>
      </c>
      <c r="H15" s="3">
        <v>382</v>
      </c>
      <c r="I15" s="12">
        <f t="shared" si="0"/>
        <v>45.84</v>
      </c>
      <c r="J15" s="13">
        <v>74</v>
      </c>
      <c r="K15" s="14">
        <v>79.2</v>
      </c>
      <c r="L15" s="13">
        <v>85</v>
      </c>
      <c r="M15" s="15">
        <f t="shared" si="1"/>
        <v>79.275000000000006</v>
      </c>
      <c r="N15" s="13" t="s">
        <v>15</v>
      </c>
      <c r="O15" s="16">
        <f t="shared" si="2"/>
        <v>77.550000000000011</v>
      </c>
      <c r="P15" s="13" t="s">
        <v>23</v>
      </c>
      <c r="Q15" s="17" t="s">
        <v>27</v>
      </c>
      <c r="R15" s="18" t="s">
        <v>24</v>
      </c>
      <c r="S15" s="13" t="s">
        <v>114</v>
      </c>
    </row>
    <row r="16" spans="1:19" x14ac:dyDescent="0.15">
      <c r="A16" s="3">
        <v>14</v>
      </c>
      <c r="B16" s="3" t="s">
        <v>43</v>
      </c>
      <c r="C16" s="4">
        <v>104869116006766</v>
      </c>
      <c r="D16" s="3" t="s">
        <v>22</v>
      </c>
      <c r="E16" s="3">
        <v>64</v>
      </c>
      <c r="F16" s="3">
        <v>69</v>
      </c>
      <c r="G16" s="11">
        <v>261</v>
      </c>
      <c r="H16" s="3">
        <v>394</v>
      </c>
      <c r="I16" s="12">
        <f t="shared" si="0"/>
        <v>47.279999999999994</v>
      </c>
      <c r="J16" s="13">
        <v>76</v>
      </c>
      <c r="K16" s="14">
        <v>72.400000000000006</v>
      </c>
      <c r="L16" s="13">
        <v>93.5</v>
      </c>
      <c r="M16" s="15">
        <f t="shared" si="1"/>
        <v>75.487500000000011</v>
      </c>
      <c r="N16" s="13" t="s">
        <v>15</v>
      </c>
      <c r="O16" s="16">
        <f t="shared" si="2"/>
        <v>77.474999999999994</v>
      </c>
      <c r="P16" s="13" t="s">
        <v>23</v>
      </c>
      <c r="Q16" s="17" t="s">
        <v>115</v>
      </c>
      <c r="R16" s="18" t="s">
        <v>116</v>
      </c>
      <c r="S16" s="13" t="s">
        <v>44</v>
      </c>
    </row>
    <row r="17" spans="1:19" x14ac:dyDescent="0.15">
      <c r="A17" s="3">
        <v>15</v>
      </c>
      <c r="B17" s="3" t="s">
        <v>45</v>
      </c>
      <c r="C17" s="4">
        <v>104869116006772</v>
      </c>
      <c r="D17" s="3" t="s">
        <v>22</v>
      </c>
      <c r="E17" s="3">
        <v>58</v>
      </c>
      <c r="F17" s="3">
        <v>67</v>
      </c>
      <c r="G17" s="11">
        <v>260</v>
      </c>
      <c r="H17" s="3">
        <v>385</v>
      </c>
      <c r="I17" s="12">
        <f t="shared" si="0"/>
        <v>46.199999999999996</v>
      </c>
      <c r="J17" s="13">
        <v>72</v>
      </c>
      <c r="K17" s="14">
        <v>78</v>
      </c>
      <c r="L17" s="13">
        <v>82.5</v>
      </c>
      <c r="M17" s="15">
        <f t="shared" si="1"/>
        <v>77.8125</v>
      </c>
      <c r="N17" s="13" t="s">
        <v>26</v>
      </c>
      <c r="O17" s="16">
        <f t="shared" si="2"/>
        <v>77.324999999999989</v>
      </c>
      <c r="P17" s="13" t="s">
        <v>23</v>
      </c>
      <c r="Q17" s="17" t="s">
        <v>27</v>
      </c>
      <c r="R17" s="18" t="s">
        <v>116</v>
      </c>
      <c r="S17" s="13" t="s">
        <v>117</v>
      </c>
    </row>
    <row r="18" spans="1:19" x14ac:dyDescent="0.15">
      <c r="A18" s="3">
        <v>16</v>
      </c>
      <c r="B18" s="3" t="s">
        <v>46</v>
      </c>
      <c r="C18" s="4">
        <v>104869116017882</v>
      </c>
      <c r="D18" s="3" t="s">
        <v>20</v>
      </c>
      <c r="E18" s="3">
        <v>61</v>
      </c>
      <c r="F18" s="3">
        <v>67</v>
      </c>
      <c r="G18" s="11">
        <v>256</v>
      </c>
      <c r="H18" s="3">
        <v>384</v>
      </c>
      <c r="I18" s="12">
        <f t="shared" si="0"/>
        <v>46.08</v>
      </c>
      <c r="J18" s="13">
        <v>73</v>
      </c>
      <c r="K18" s="14">
        <v>78.2</v>
      </c>
      <c r="L18" s="13">
        <v>80</v>
      </c>
      <c r="M18" s="15">
        <f t="shared" si="1"/>
        <v>77.775000000000006</v>
      </c>
      <c r="N18" s="13" t="s">
        <v>15</v>
      </c>
      <c r="O18" s="16">
        <f t="shared" si="2"/>
        <v>77.19</v>
      </c>
      <c r="P18" s="13" t="s">
        <v>37</v>
      </c>
      <c r="Q18" s="17" t="s">
        <v>31</v>
      </c>
      <c r="R18" s="18" t="s">
        <v>24</v>
      </c>
      <c r="S18" s="13" t="s">
        <v>38</v>
      </c>
    </row>
    <row r="19" spans="1:19" x14ac:dyDescent="0.15">
      <c r="A19" s="3">
        <v>17</v>
      </c>
      <c r="B19" s="3" t="s">
        <v>47</v>
      </c>
      <c r="C19" s="4">
        <v>104869116006763</v>
      </c>
      <c r="D19" s="3" t="s">
        <v>22</v>
      </c>
      <c r="E19" s="3">
        <v>68</v>
      </c>
      <c r="F19" s="3">
        <v>62</v>
      </c>
      <c r="G19" s="11">
        <v>245</v>
      </c>
      <c r="H19" s="3">
        <v>375</v>
      </c>
      <c r="I19" s="12">
        <f t="shared" si="0"/>
        <v>45</v>
      </c>
      <c r="J19" s="13">
        <v>76</v>
      </c>
      <c r="K19" s="14">
        <v>78.8</v>
      </c>
      <c r="L19" s="13">
        <v>90</v>
      </c>
      <c r="M19" s="15">
        <f t="shared" si="1"/>
        <v>79.849999999999994</v>
      </c>
      <c r="N19" s="13" t="s">
        <v>15</v>
      </c>
      <c r="O19" s="16">
        <f t="shared" si="2"/>
        <v>76.94</v>
      </c>
      <c r="P19" s="13" t="s">
        <v>23</v>
      </c>
      <c r="Q19" s="17" t="s">
        <v>106</v>
      </c>
      <c r="R19" s="18" t="s">
        <v>24</v>
      </c>
      <c r="S19" s="13" t="s">
        <v>44</v>
      </c>
    </row>
    <row r="20" spans="1:19" x14ac:dyDescent="0.15">
      <c r="A20" s="3">
        <v>18</v>
      </c>
      <c r="B20" s="3" t="s">
        <v>48</v>
      </c>
      <c r="C20" s="4">
        <v>104869116017946</v>
      </c>
      <c r="D20" s="3" t="s">
        <v>13</v>
      </c>
      <c r="E20" s="3">
        <v>69</v>
      </c>
      <c r="F20" s="3">
        <v>67</v>
      </c>
      <c r="G20" s="11">
        <v>233</v>
      </c>
      <c r="H20" s="3">
        <v>369</v>
      </c>
      <c r="I20" s="12">
        <f t="shared" si="0"/>
        <v>44.279999999999994</v>
      </c>
      <c r="J20" s="13">
        <v>77</v>
      </c>
      <c r="K20" s="14">
        <v>80.400000000000006</v>
      </c>
      <c r="L20" s="13">
        <v>90</v>
      </c>
      <c r="M20" s="15">
        <f t="shared" si="1"/>
        <v>81.175000000000011</v>
      </c>
      <c r="N20" s="13" t="s">
        <v>118</v>
      </c>
      <c r="O20" s="16">
        <f t="shared" si="2"/>
        <v>76.75</v>
      </c>
      <c r="P20" s="17" t="s">
        <v>119</v>
      </c>
      <c r="Q20" s="17" t="s">
        <v>27</v>
      </c>
      <c r="R20" s="18" t="s">
        <v>120</v>
      </c>
      <c r="S20" s="17" t="s">
        <v>50</v>
      </c>
    </row>
    <row r="21" spans="1:19" x14ac:dyDescent="0.15">
      <c r="A21" s="3">
        <v>19</v>
      </c>
      <c r="B21" s="3" t="s">
        <v>51</v>
      </c>
      <c r="C21" s="4">
        <v>104869116006759</v>
      </c>
      <c r="D21" s="3" t="s">
        <v>22</v>
      </c>
      <c r="E21" s="3">
        <v>73</v>
      </c>
      <c r="F21" s="3">
        <v>73</v>
      </c>
      <c r="G21" s="11">
        <v>236</v>
      </c>
      <c r="H21" s="3">
        <v>382</v>
      </c>
      <c r="I21" s="12">
        <f t="shared" si="0"/>
        <v>45.84</v>
      </c>
      <c r="J21" s="13">
        <v>68</v>
      </c>
      <c r="K21" s="14">
        <v>76.2</v>
      </c>
      <c r="L21" s="13">
        <v>90</v>
      </c>
      <c r="M21" s="15">
        <f t="shared" si="1"/>
        <v>76.900000000000006</v>
      </c>
      <c r="N21" s="13" t="s">
        <v>23</v>
      </c>
      <c r="O21" s="16">
        <f t="shared" si="2"/>
        <v>76.600000000000009</v>
      </c>
      <c r="P21" s="17" t="s">
        <v>49</v>
      </c>
      <c r="Q21" s="17" t="s">
        <v>27</v>
      </c>
      <c r="R21" s="18" t="s">
        <v>24</v>
      </c>
      <c r="S21" s="17" t="s">
        <v>121</v>
      </c>
    </row>
    <row r="22" spans="1:19" x14ac:dyDescent="0.15">
      <c r="A22" s="3">
        <v>20</v>
      </c>
      <c r="B22" s="3" t="s">
        <v>52</v>
      </c>
      <c r="C22" s="4">
        <v>104869116017920</v>
      </c>
      <c r="D22" s="3" t="s">
        <v>53</v>
      </c>
      <c r="E22" s="3">
        <v>67</v>
      </c>
      <c r="F22" s="3">
        <v>58</v>
      </c>
      <c r="G22" s="11">
        <v>258</v>
      </c>
      <c r="H22" s="3">
        <v>383</v>
      </c>
      <c r="I22" s="12">
        <f t="shared" si="0"/>
        <v>45.959999999999994</v>
      </c>
      <c r="J22" s="13">
        <v>77</v>
      </c>
      <c r="K22" s="14">
        <v>76.2</v>
      </c>
      <c r="L22" s="13">
        <v>75</v>
      </c>
      <c r="M22" s="15">
        <f t="shared" si="1"/>
        <v>76.150000000000006</v>
      </c>
      <c r="N22" s="13" t="s">
        <v>23</v>
      </c>
      <c r="O22" s="16">
        <f t="shared" si="2"/>
        <v>76.42</v>
      </c>
      <c r="P22" s="17" t="s">
        <v>49</v>
      </c>
      <c r="Q22" s="17" t="s">
        <v>27</v>
      </c>
      <c r="R22" s="18" t="s">
        <v>24</v>
      </c>
      <c r="S22" s="17" t="s">
        <v>54</v>
      </c>
    </row>
    <row r="23" spans="1:19" x14ac:dyDescent="0.15">
      <c r="A23" s="3">
        <v>21</v>
      </c>
      <c r="B23" s="3" t="s">
        <v>55</v>
      </c>
      <c r="C23" s="4">
        <v>104869116017964</v>
      </c>
      <c r="D23" s="3" t="s">
        <v>13</v>
      </c>
      <c r="E23" s="3">
        <v>63</v>
      </c>
      <c r="F23" s="3">
        <v>68</v>
      </c>
      <c r="G23" s="11">
        <v>262</v>
      </c>
      <c r="H23" s="3">
        <v>393</v>
      </c>
      <c r="I23" s="12">
        <f t="shared" si="0"/>
        <v>47.16</v>
      </c>
      <c r="J23" s="13">
        <v>77</v>
      </c>
      <c r="K23" s="14">
        <v>68.400000000000006</v>
      </c>
      <c r="L23" s="13">
        <v>85.5</v>
      </c>
      <c r="M23" s="15">
        <f t="shared" si="1"/>
        <v>71.612500000000011</v>
      </c>
      <c r="N23" s="13" t="s">
        <v>122</v>
      </c>
      <c r="O23" s="16">
        <f t="shared" si="2"/>
        <v>75.805000000000007</v>
      </c>
      <c r="P23" s="17" t="s">
        <v>123</v>
      </c>
      <c r="Q23" s="17"/>
      <c r="R23" s="19"/>
      <c r="S23" s="13"/>
    </row>
    <row r="24" spans="1:19" x14ac:dyDescent="0.15">
      <c r="A24" s="3">
        <v>22</v>
      </c>
      <c r="B24" s="3" t="s">
        <v>56</v>
      </c>
      <c r="C24" s="4">
        <v>104869116017983</v>
      </c>
      <c r="D24" s="3" t="s">
        <v>22</v>
      </c>
      <c r="E24" s="3">
        <v>67</v>
      </c>
      <c r="F24" s="3">
        <v>74</v>
      </c>
      <c r="G24" s="11">
        <v>231</v>
      </c>
      <c r="H24" s="3">
        <v>372</v>
      </c>
      <c r="I24" s="12">
        <f t="shared" si="0"/>
        <v>44.64</v>
      </c>
      <c r="J24" s="13">
        <v>74</v>
      </c>
      <c r="K24" s="14">
        <v>78</v>
      </c>
      <c r="L24" s="13">
        <v>80</v>
      </c>
      <c r="M24" s="15">
        <f t="shared" si="1"/>
        <v>77.75</v>
      </c>
      <c r="N24" s="13" t="s">
        <v>23</v>
      </c>
      <c r="O24" s="16">
        <f t="shared" si="2"/>
        <v>75.740000000000009</v>
      </c>
      <c r="P24" s="17" t="s">
        <v>124</v>
      </c>
      <c r="Q24" s="17" t="s">
        <v>27</v>
      </c>
      <c r="R24" s="18" t="s">
        <v>111</v>
      </c>
      <c r="S24" s="17" t="s">
        <v>50</v>
      </c>
    </row>
    <row r="25" spans="1:19" x14ac:dyDescent="0.15">
      <c r="A25" s="3">
        <v>23</v>
      </c>
      <c r="B25" s="3" t="s">
        <v>57</v>
      </c>
      <c r="C25" s="4">
        <v>104869116017905</v>
      </c>
      <c r="D25" s="3" t="s">
        <v>20</v>
      </c>
      <c r="E25" s="3">
        <v>66</v>
      </c>
      <c r="F25" s="3">
        <v>60</v>
      </c>
      <c r="G25" s="11">
        <v>244</v>
      </c>
      <c r="H25" s="3">
        <v>370</v>
      </c>
      <c r="I25" s="12">
        <f t="shared" si="0"/>
        <v>44.4</v>
      </c>
      <c r="J25" s="13">
        <v>69</v>
      </c>
      <c r="K25" s="14">
        <v>76.8</v>
      </c>
      <c r="L25" s="13">
        <v>88</v>
      </c>
      <c r="M25" s="15">
        <f t="shared" si="1"/>
        <v>77.224999999999994</v>
      </c>
      <c r="N25" s="13" t="s">
        <v>26</v>
      </c>
      <c r="O25" s="16">
        <f t="shared" si="2"/>
        <v>75.289999999999992</v>
      </c>
      <c r="P25" s="17" t="s">
        <v>37</v>
      </c>
      <c r="Q25" s="17" t="s">
        <v>27</v>
      </c>
      <c r="R25" s="18" t="s">
        <v>24</v>
      </c>
      <c r="S25" s="17" t="s">
        <v>58</v>
      </c>
    </row>
    <row r="26" spans="1:19" x14ac:dyDescent="0.15">
      <c r="A26" s="3">
        <v>24</v>
      </c>
      <c r="B26" s="3" t="s">
        <v>59</v>
      </c>
      <c r="C26" s="4">
        <v>104869116017980</v>
      </c>
      <c r="D26" s="3" t="s">
        <v>13</v>
      </c>
      <c r="E26" s="3">
        <v>70</v>
      </c>
      <c r="F26" s="3">
        <v>68</v>
      </c>
      <c r="G26" s="11">
        <v>214</v>
      </c>
      <c r="H26" s="3">
        <v>352</v>
      </c>
      <c r="I26" s="12">
        <f t="shared" si="0"/>
        <v>42.24</v>
      </c>
      <c r="J26" s="13">
        <v>73</v>
      </c>
      <c r="K26" s="14">
        <v>82.8</v>
      </c>
      <c r="L26" s="13">
        <v>86</v>
      </c>
      <c r="M26" s="15">
        <f t="shared" si="1"/>
        <v>81.974999999999994</v>
      </c>
      <c r="N26" s="13" t="s">
        <v>23</v>
      </c>
      <c r="O26" s="16">
        <f t="shared" si="2"/>
        <v>75.03</v>
      </c>
      <c r="P26" s="17" t="s">
        <v>124</v>
      </c>
      <c r="Q26" s="17" t="s">
        <v>27</v>
      </c>
      <c r="R26" s="17" t="s">
        <v>17</v>
      </c>
      <c r="S26" s="17" t="s">
        <v>125</v>
      </c>
    </row>
    <row r="27" spans="1:19" x14ac:dyDescent="0.15">
      <c r="A27" s="3">
        <v>25</v>
      </c>
      <c r="B27" s="3" t="s">
        <v>60</v>
      </c>
      <c r="C27" s="4">
        <v>104869116017998</v>
      </c>
      <c r="D27" s="3" t="s">
        <v>22</v>
      </c>
      <c r="E27" s="3">
        <v>71</v>
      </c>
      <c r="F27" s="3">
        <v>63</v>
      </c>
      <c r="G27" s="11">
        <v>243</v>
      </c>
      <c r="H27" s="3">
        <v>377</v>
      </c>
      <c r="I27" s="12">
        <f t="shared" si="0"/>
        <v>45.24</v>
      </c>
      <c r="J27" s="13">
        <v>79</v>
      </c>
      <c r="K27" s="14">
        <v>71.2</v>
      </c>
      <c r="L27" s="13">
        <v>89.5</v>
      </c>
      <c r="M27" s="15">
        <f t="shared" si="1"/>
        <v>74.462500000000006</v>
      </c>
      <c r="N27" s="13" t="s">
        <v>23</v>
      </c>
      <c r="O27" s="16">
        <f t="shared" si="2"/>
        <v>75.025000000000006</v>
      </c>
      <c r="P27" s="17" t="s">
        <v>61</v>
      </c>
      <c r="Q27" s="17"/>
      <c r="R27" s="13"/>
      <c r="S27" s="13"/>
    </row>
    <row r="28" spans="1:19" x14ac:dyDescent="0.15">
      <c r="A28" s="3">
        <v>26</v>
      </c>
      <c r="B28" s="3" t="s">
        <v>62</v>
      </c>
      <c r="C28" s="4">
        <v>104869116017974</v>
      </c>
      <c r="D28" s="3" t="s">
        <v>13</v>
      </c>
      <c r="E28" s="3">
        <v>65</v>
      </c>
      <c r="F28" s="3">
        <v>48</v>
      </c>
      <c r="G28" s="11">
        <v>256</v>
      </c>
      <c r="H28" s="3">
        <v>369</v>
      </c>
      <c r="I28" s="12">
        <f t="shared" si="0"/>
        <v>44.279999999999994</v>
      </c>
      <c r="J28" s="13">
        <v>70</v>
      </c>
      <c r="K28" s="14">
        <v>76.8</v>
      </c>
      <c r="L28" s="13">
        <v>80</v>
      </c>
      <c r="M28" s="15">
        <f t="shared" si="1"/>
        <v>76.349999999999994</v>
      </c>
      <c r="N28" s="13" t="s">
        <v>23</v>
      </c>
      <c r="O28" s="16">
        <f t="shared" si="2"/>
        <v>74.819999999999993</v>
      </c>
      <c r="P28" s="17" t="s">
        <v>37</v>
      </c>
      <c r="Q28" s="17" t="s">
        <v>16</v>
      </c>
      <c r="R28" s="17" t="s">
        <v>126</v>
      </c>
      <c r="S28" s="17" t="s">
        <v>54</v>
      </c>
    </row>
    <row r="29" spans="1:19" x14ac:dyDescent="0.15">
      <c r="A29" s="3">
        <v>27</v>
      </c>
      <c r="B29" s="3" t="s">
        <v>63</v>
      </c>
      <c r="C29" s="4">
        <v>104869116017910</v>
      </c>
      <c r="D29" s="3" t="s">
        <v>20</v>
      </c>
      <c r="E29" s="3">
        <v>70</v>
      </c>
      <c r="F29" s="3">
        <v>57</v>
      </c>
      <c r="G29" s="11">
        <v>231</v>
      </c>
      <c r="H29" s="3">
        <v>358</v>
      </c>
      <c r="I29" s="12">
        <f t="shared" si="0"/>
        <v>42.959999999999994</v>
      </c>
      <c r="J29" s="13">
        <v>70</v>
      </c>
      <c r="K29" s="14">
        <v>80.2</v>
      </c>
      <c r="L29" s="13">
        <v>80.5</v>
      </c>
      <c r="M29" s="15">
        <f t="shared" si="1"/>
        <v>78.962500000000006</v>
      </c>
      <c r="N29" s="13" t="s">
        <v>14</v>
      </c>
      <c r="O29" s="16">
        <f t="shared" si="2"/>
        <v>74.545000000000002</v>
      </c>
      <c r="P29" s="17" t="s">
        <v>124</v>
      </c>
      <c r="Q29" s="17" t="s">
        <v>27</v>
      </c>
      <c r="R29" s="17" t="s">
        <v>24</v>
      </c>
      <c r="S29" s="17" t="s">
        <v>54</v>
      </c>
    </row>
    <row r="30" spans="1:19" x14ac:dyDescent="0.15">
      <c r="A30" s="3">
        <v>28</v>
      </c>
      <c r="B30" s="3" t="s">
        <v>64</v>
      </c>
      <c r="C30" s="4">
        <v>104869116017976</v>
      </c>
      <c r="D30" s="3" t="s">
        <v>13</v>
      </c>
      <c r="E30" s="3">
        <v>60</v>
      </c>
      <c r="F30" s="3">
        <v>72</v>
      </c>
      <c r="G30" s="11">
        <v>231</v>
      </c>
      <c r="H30" s="3">
        <v>363</v>
      </c>
      <c r="I30" s="12">
        <f t="shared" si="0"/>
        <v>43.559999999999995</v>
      </c>
      <c r="J30" s="13">
        <v>64</v>
      </c>
      <c r="K30" s="14">
        <v>79</v>
      </c>
      <c r="L30" s="13">
        <v>81</v>
      </c>
      <c r="M30" s="15">
        <f t="shared" si="1"/>
        <v>77.375</v>
      </c>
      <c r="N30" s="13" t="s">
        <v>23</v>
      </c>
      <c r="O30" s="16">
        <f t="shared" si="2"/>
        <v>74.509999999999991</v>
      </c>
      <c r="P30" s="17" t="s">
        <v>37</v>
      </c>
      <c r="Q30" s="17" t="s">
        <v>16</v>
      </c>
      <c r="R30" s="17" t="s">
        <v>40</v>
      </c>
      <c r="S30" s="17" t="s">
        <v>54</v>
      </c>
    </row>
    <row r="31" spans="1:19" x14ac:dyDescent="0.15">
      <c r="A31" s="3">
        <v>29</v>
      </c>
      <c r="B31" s="3" t="s">
        <v>66</v>
      </c>
      <c r="C31" s="4">
        <v>104869116017874</v>
      </c>
      <c r="D31" s="3" t="s">
        <v>20</v>
      </c>
      <c r="E31" s="3">
        <v>66</v>
      </c>
      <c r="F31" s="3">
        <v>68</v>
      </c>
      <c r="G31" s="11">
        <v>221</v>
      </c>
      <c r="H31" s="3">
        <v>355</v>
      </c>
      <c r="I31" s="12">
        <f t="shared" si="0"/>
        <v>42.6</v>
      </c>
      <c r="J31" s="13">
        <v>74</v>
      </c>
      <c r="K31" s="14">
        <v>78</v>
      </c>
      <c r="L31" s="13">
        <v>90</v>
      </c>
      <c r="M31" s="15">
        <f t="shared" si="1"/>
        <v>79</v>
      </c>
      <c r="N31" s="13" t="s">
        <v>23</v>
      </c>
      <c r="O31" s="16">
        <f t="shared" si="2"/>
        <v>74.2</v>
      </c>
      <c r="P31" s="17" t="s">
        <v>37</v>
      </c>
      <c r="Q31" s="17" t="s">
        <v>27</v>
      </c>
      <c r="R31" s="17" t="s">
        <v>24</v>
      </c>
      <c r="S31" s="17" t="s">
        <v>54</v>
      </c>
    </row>
    <row r="32" spans="1:19" x14ac:dyDescent="0.15">
      <c r="A32" s="3">
        <v>30</v>
      </c>
      <c r="B32" s="3" t="s">
        <v>67</v>
      </c>
      <c r="C32" s="4">
        <v>104869116017988</v>
      </c>
      <c r="D32" s="3" t="s">
        <v>22</v>
      </c>
      <c r="E32" s="3">
        <v>61</v>
      </c>
      <c r="F32" s="3">
        <v>55</v>
      </c>
      <c r="G32" s="11">
        <v>237</v>
      </c>
      <c r="H32" s="3">
        <v>353</v>
      </c>
      <c r="I32" s="12">
        <f t="shared" si="0"/>
        <v>42.359999999999992</v>
      </c>
      <c r="J32" s="13">
        <v>66</v>
      </c>
      <c r="K32" s="14">
        <v>81.400000000000006</v>
      </c>
      <c r="L32" s="13">
        <v>79</v>
      </c>
      <c r="M32" s="15">
        <f t="shared" si="1"/>
        <v>79.175000000000011</v>
      </c>
      <c r="N32" s="13" t="s">
        <v>23</v>
      </c>
      <c r="O32" s="16">
        <f t="shared" si="2"/>
        <v>74.03</v>
      </c>
      <c r="P32" s="17" t="s">
        <v>127</v>
      </c>
      <c r="Q32" s="17"/>
      <c r="R32" s="13"/>
      <c r="S32" s="13"/>
    </row>
    <row r="33" spans="1:19" x14ac:dyDescent="0.15">
      <c r="A33" s="3">
        <v>31</v>
      </c>
      <c r="B33" s="3" t="s">
        <v>68</v>
      </c>
      <c r="C33" s="4">
        <v>104869116017948</v>
      </c>
      <c r="D33" s="3" t="s">
        <v>13</v>
      </c>
      <c r="E33" s="3">
        <v>64</v>
      </c>
      <c r="F33" s="3">
        <v>49</v>
      </c>
      <c r="G33" s="11">
        <v>238</v>
      </c>
      <c r="H33" s="3">
        <v>351</v>
      </c>
      <c r="I33" s="12">
        <f t="shared" si="0"/>
        <v>42.12</v>
      </c>
      <c r="J33" s="13">
        <v>76</v>
      </c>
      <c r="K33" s="14">
        <v>79.2</v>
      </c>
      <c r="L33" s="13">
        <v>83</v>
      </c>
      <c r="M33" s="15">
        <f t="shared" si="1"/>
        <v>79.275000000000006</v>
      </c>
      <c r="N33" s="13" t="s">
        <v>23</v>
      </c>
      <c r="O33" s="16">
        <f t="shared" si="2"/>
        <v>73.83</v>
      </c>
      <c r="P33" s="17" t="s">
        <v>61</v>
      </c>
      <c r="Q33" s="17"/>
      <c r="R33" s="13"/>
      <c r="S33" s="13"/>
    </row>
    <row r="34" spans="1:19" x14ac:dyDescent="0.15">
      <c r="A34" s="3">
        <v>32</v>
      </c>
      <c r="B34" s="3" t="s">
        <v>69</v>
      </c>
      <c r="C34" s="4">
        <v>104869116017897</v>
      </c>
      <c r="D34" s="3" t="s">
        <v>20</v>
      </c>
      <c r="E34" s="3">
        <v>61</v>
      </c>
      <c r="F34" s="3">
        <v>60</v>
      </c>
      <c r="G34" s="11">
        <v>244</v>
      </c>
      <c r="H34" s="3">
        <v>365</v>
      </c>
      <c r="I34" s="12">
        <f t="shared" si="0"/>
        <v>43.8</v>
      </c>
      <c r="J34" s="13">
        <v>78</v>
      </c>
      <c r="K34" s="14">
        <v>72</v>
      </c>
      <c r="L34" s="13">
        <v>84</v>
      </c>
      <c r="M34" s="15">
        <f t="shared" si="1"/>
        <v>74.25</v>
      </c>
      <c r="N34" s="13" t="s">
        <v>23</v>
      </c>
      <c r="O34" s="16">
        <f t="shared" si="2"/>
        <v>73.5</v>
      </c>
      <c r="P34" s="17" t="s">
        <v>123</v>
      </c>
      <c r="Q34" s="17"/>
      <c r="R34" s="13"/>
      <c r="S34" s="13"/>
    </row>
    <row r="35" spans="1:19" x14ac:dyDescent="0.15">
      <c r="A35" s="3">
        <v>33</v>
      </c>
      <c r="B35" s="3" t="s">
        <v>70</v>
      </c>
      <c r="C35" s="4">
        <v>104869116017996</v>
      </c>
      <c r="D35" s="3" t="s">
        <v>22</v>
      </c>
      <c r="E35" s="3">
        <v>55</v>
      </c>
      <c r="F35" s="3">
        <v>79</v>
      </c>
      <c r="G35" s="11">
        <v>227</v>
      </c>
      <c r="H35" s="3">
        <v>361</v>
      </c>
      <c r="I35" s="12">
        <f t="shared" si="0"/>
        <v>43.32</v>
      </c>
      <c r="J35" s="13">
        <v>67</v>
      </c>
      <c r="K35" s="14">
        <v>76</v>
      </c>
      <c r="L35" s="13">
        <v>80</v>
      </c>
      <c r="M35" s="15">
        <f t="shared" si="1"/>
        <v>75.375</v>
      </c>
      <c r="N35" s="13" t="s">
        <v>23</v>
      </c>
      <c r="O35" s="16">
        <f t="shared" si="2"/>
        <v>73.47</v>
      </c>
      <c r="P35" s="17" t="s">
        <v>61</v>
      </c>
      <c r="Q35" s="17"/>
      <c r="R35" s="13"/>
      <c r="S35" s="13"/>
    </row>
    <row r="36" spans="1:19" x14ac:dyDescent="0.15">
      <c r="A36" s="3">
        <v>34</v>
      </c>
      <c r="B36" s="3" t="s">
        <v>71</v>
      </c>
      <c r="C36" s="4">
        <v>104869116006745</v>
      </c>
      <c r="D36" s="3" t="s">
        <v>13</v>
      </c>
      <c r="E36" s="3">
        <v>59</v>
      </c>
      <c r="F36" s="3">
        <v>52</v>
      </c>
      <c r="G36" s="11">
        <v>253</v>
      </c>
      <c r="H36" s="3">
        <v>364</v>
      </c>
      <c r="I36" s="12">
        <f t="shared" si="0"/>
        <v>43.68</v>
      </c>
      <c r="J36" s="13">
        <v>63</v>
      </c>
      <c r="K36" s="14">
        <v>75.599999999999994</v>
      </c>
      <c r="L36" s="13">
        <v>75.5</v>
      </c>
      <c r="M36" s="15">
        <f t="shared" si="1"/>
        <v>74.012499999999989</v>
      </c>
      <c r="N36" s="13" t="s">
        <v>23</v>
      </c>
      <c r="O36" s="16">
        <f t="shared" si="2"/>
        <v>73.284999999999997</v>
      </c>
      <c r="P36" s="17" t="s">
        <v>37</v>
      </c>
      <c r="Q36" s="17" t="s">
        <v>72</v>
      </c>
      <c r="R36" s="17" t="s">
        <v>128</v>
      </c>
      <c r="S36" s="17" t="s">
        <v>44</v>
      </c>
    </row>
    <row r="37" spans="1:19" x14ac:dyDescent="0.15">
      <c r="A37" s="3">
        <v>35</v>
      </c>
      <c r="B37" s="3" t="s">
        <v>74</v>
      </c>
      <c r="C37" s="4">
        <v>104869116017933</v>
      </c>
      <c r="D37" s="3" t="s">
        <v>13</v>
      </c>
      <c r="E37" s="3">
        <v>61</v>
      </c>
      <c r="F37" s="3">
        <v>72</v>
      </c>
      <c r="G37" s="11">
        <v>212</v>
      </c>
      <c r="H37" s="3">
        <v>345</v>
      </c>
      <c r="I37" s="12">
        <f t="shared" si="0"/>
        <v>41.4</v>
      </c>
      <c r="J37" s="13">
        <v>72</v>
      </c>
      <c r="K37" s="14">
        <v>79.8</v>
      </c>
      <c r="L37" s="13">
        <v>85</v>
      </c>
      <c r="M37" s="15">
        <f t="shared" si="1"/>
        <v>79.474999999999994</v>
      </c>
      <c r="N37" s="13" t="s">
        <v>23</v>
      </c>
      <c r="O37" s="16">
        <f t="shared" si="2"/>
        <v>73.19</v>
      </c>
      <c r="P37" s="17" t="s">
        <v>37</v>
      </c>
      <c r="Q37" s="17" t="s">
        <v>72</v>
      </c>
      <c r="R37" s="17" t="s">
        <v>73</v>
      </c>
      <c r="S37" s="17" t="s">
        <v>44</v>
      </c>
    </row>
    <row r="38" spans="1:19" x14ac:dyDescent="0.15">
      <c r="A38" s="3">
        <v>36</v>
      </c>
      <c r="B38" s="3" t="s">
        <v>75</v>
      </c>
      <c r="C38" s="4">
        <v>104869116018018</v>
      </c>
      <c r="D38" s="3" t="s">
        <v>22</v>
      </c>
      <c r="E38" s="3">
        <v>64</v>
      </c>
      <c r="F38" s="3">
        <v>69</v>
      </c>
      <c r="G38" s="11">
        <v>216</v>
      </c>
      <c r="H38" s="3">
        <v>349</v>
      </c>
      <c r="I38" s="12">
        <f t="shared" si="0"/>
        <v>41.879999999999995</v>
      </c>
      <c r="J38" s="13">
        <v>68</v>
      </c>
      <c r="K38" s="14">
        <v>78.2</v>
      </c>
      <c r="L38" s="13">
        <v>86</v>
      </c>
      <c r="M38" s="15">
        <f t="shared" si="1"/>
        <v>77.900000000000006</v>
      </c>
      <c r="N38" s="13" t="s">
        <v>23</v>
      </c>
      <c r="O38" s="16">
        <f t="shared" si="2"/>
        <v>73.039999999999992</v>
      </c>
      <c r="P38" s="17" t="s">
        <v>49</v>
      </c>
      <c r="Q38" s="17" t="s">
        <v>129</v>
      </c>
      <c r="R38" s="17" t="s">
        <v>73</v>
      </c>
      <c r="S38" s="17" t="s">
        <v>44</v>
      </c>
    </row>
    <row r="39" spans="1:19" x14ac:dyDescent="0.15">
      <c r="A39" s="3">
        <v>37</v>
      </c>
      <c r="B39" s="3" t="s">
        <v>76</v>
      </c>
      <c r="C39" s="4">
        <v>104869116006761</v>
      </c>
      <c r="D39" s="3" t="s">
        <v>22</v>
      </c>
      <c r="E39" s="3">
        <v>63</v>
      </c>
      <c r="F39" s="3">
        <v>52</v>
      </c>
      <c r="G39" s="11">
        <v>237</v>
      </c>
      <c r="H39" s="3">
        <v>352</v>
      </c>
      <c r="I39" s="12">
        <f t="shared" si="0"/>
        <v>42.24</v>
      </c>
      <c r="J39" s="13">
        <v>68</v>
      </c>
      <c r="K39" s="14">
        <v>77.8</v>
      </c>
      <c r="L39" s="13">
        <v>81</v>
      </c>
      <c r="M39" s="15">
        <f t="shared" si="1"/>
        <v>76.974999999999994</v>
      </c>
      <c r="N39" s="13" t="s">
        <v>23</v>
      </c>
      <c r="O39" s="16">
        <f t="shared" si="2"/>
        <v>73.03</v>
      </c>
      <c r="P39" s="17" t="s">
        <v>37</v>
      </c>
      <c r="Q39" s="17" t="s">
        <v>130</v>
      </c>
      <c r="R39" s="17" t="s">
        <v>73</v>
      </c>
      <c r="S39" s="17" t="s">
        <v>44</v>
      </c>
    </row>
    <row r="40" spans="1:19" x14ac:dyDescent="0.15">
      <c r="A40" s="3">
        <v>38</v>
      </c>
      <c r="B40" s="3" t="s">
        <v>77</v>
      </c>
      <c r="C40" s="4">
        <v>104869116006756</v>
      </c>
      <c r="D40" s="3" t="s">
        <v>22</v>
      </c>
      <c r="E40" s="3">
        <v>63</v>
      </c>
      <c r="F40" s="3">
        <v>51</v>
      </c>
      <c r="G40" s="11">
        <v>233</v>
      </c>
      <c r="H40" s="3">
        <v>347</v>
      </c>
      <c r="I40" s="12">
        <f t="shared" si="0"/>
        <v>41.64</v>
      </c>
      <c r="J40" s="13">
        <v>60</v>
      </c>
      <c r="K40" s="14">
        <v>79.8</v>
      </c>
      <c r="L40" s="13">
        <v>88</v>
      </c>
      <c r="M40" s="15">
        <f t="shared" si="1"/>
        <v>78.349999999999994</v>
      </c>
      <c r="N40" s="13" t="s">
        <v>104</v>
      </c>
      <c r="O40" s="16">
        <f t="shared" si="2"/>
        <v>72.98</v>
      </c>
      <c r="P40" s="17" t="s">
        <v>37</v>
      </c>
      <c r="Q40" s="17" t="s">
        <v>72</v>
      </c>
      <c r="R40" s="17" t="s">
        <v>131</v>
      </c>
      <c r="S40" s="17" t="s">
        <v>44</v>
      </c>
    </row>
    <row r="41" spans="1:19" x14ac:dyDescent="0.15">
      <c r="A41" s="3">
        <v>39</v>
      </c>
      <c r="B41" s="3" t="s">
        <v>78</v>
      </c>
      <c r="C41" s="4">
        <v>104869116017902</v>
      </c>
      <c r="D41" s="3" t="s">
        <v>20</v>
      </c>
      <c r="E41" s="3">
        <v>61</v>
      </c>
      <c r="F41" s="3">
        <v>83</v>
      </c>
      <c r="G41" s="11">
        <v>211</v>
      </c>
      <c r="H41" s="3">
        <v>355</v>
      </c>
      <c r="I41" s="12">
        <f t="shared" si="0"/>
        <v>42.6</v>
      </c>
      <c r="J41" s="13">
        <v>78</v>
      </c>
      <c r="K41" s="14">
        <v>73</v>
      </c>
      <c r="L41" s="13">
        <v>90</v>
      </c>
      <c r="M41" s="15">
        <f t="shared" si="1"/>
        <v>75.75</v>
      </c>
      <c r="N41" s="13" t="s">
        <v>23</v>
      </c>
      <c r="O41" s="16">
        <f t="shared" si="2"/>
        <v>72.900000000000006</v>
      </c>
      <c r="P41" s="17" t="s">
        <v>37</v>
      </c>
      <c r="Q41" s="17" t="s">
        <v>72</v>
      </c>
      <c r="R41" s="17" t="s">
        <v>73</v>
      </c>
      <c r="S41" s="17" t="s">
        <v>44</v>
      </c>
    </row>
    <row r="42" spans="1:19" x14ac:dyDescent="0.15">
      <c r="A42" s="3">
        <v>40</v>
      </c>
      <c r="B42" s="3" t="s">
        <v>79</v>
      </c>
      <c r="C42" s="4">
        <v>104869116017930</v>
      </c>
      <c r="D42" s="3" t="s">
        <v>53</v>
      </c>
      <c r="E42" s="3">
        <v>68</v>
      </c>
      <c r="F42" s="3">
        <v>75</v>
      </c>
      <c r="G42" s="11">
        <v>229</v>
      </c>
      <c r="H42" s="3">
        <v>372</v>
      </c>
      <c r="I42" s="12">
        <f t="shared" si="0"/>
        <v>44.64</v>
      </c>
      <c r="J42" s="13">
        <v>77</v>
      </c>
      <c r="K42" s="14">
        <v>68.400000000000006</v>
      </c>
      <c r="L42" s="13">
        <v>76.5</v>
      </c>
      <c r="M42" s="15">
        <f t="shared" si="1"/>
        <v>70.487500000000011</v>
      </c>
      <c r="N42" s="13" t="s">
        <v>23</v>
      </c>
      <c r="O42" s="16">
        <f t="shared" si="2"/>
        <v>72.835000000000008</v>
      </c>
      <c r="P42" s="17" t="s">
        <v>61</v>
      </c>
      <c r="Q42" s="13"/>
      <c r="R42" s="13"/>
      <c r="S42" s="13"/>
    </row>
    <row r="43" spans="1:19" x14ac:dyDescent="0.15">
      <c r="A43" s="3">
        <v>41</v>
      </c>
      <c r="B43" s="3" t="s">
        <v>80</v>
      </c>
      <c r="C43" s="4">
        <v>104869116017992</v>
      </c>
      <c r="D43" s="3" t="s">
        <v>22</v>
      </c>
      <c r="E43" s="3">
        <v>66</v>
      </c>
      <c r="F43" s="3">
        <v>64</v>
      </c>
      <c r="G43" s="11">
        <v>228</v>
      </c>
      <c r="H43" s="3">
        <v>358</v>
      </c>
      <c r="I43" s="12">
        <f t="shared" si="0"/>
        <v>42.959999999999994</v>
      </c>
      <c r="J43" s="13">
        <v>66</v>
      </c>
      <c r="K43" s="14">
        <v>72.2</v>
      </c>
      <c r="L43" s="13">
        <v>85</v>
      </c>
      <c r="M43" s="15">
        <f t="shared" si="1"/>
        <v>73.025000000000006</v>
      </c>
      <c r="N43" s="13" t="s">
        <v>122</v>
      </c>
      <c r="O43" s="16">
        <f t="shared" si="2"/>
        <v>72.17</v>
      </c>
      <c r="P43" s="17" t="s">
        <v>132</v>
      </c>
      <c r="Q43" s="17" t="s">
        <v>72</v>
      </c>
      <c r="R43" s="17" t="s">
        <v>131</v>
      </c>
      <c r="S43" s="17" t="s">
        <v>44</v>
      </c>
    </row>
    <row r="44" spans="1:19" x14ac:dyDescent="0.15">
      <c r="A44" s="3">
        <v>42</v>
      </c>
      <c r="B44" s="3" t="s">
        <v>81</v>
      </c>
      <c r="C44" s="4">
        <v>104869116006728</v>
      </c>
      <c r="D44" s="3" t="s">
        <v>20</v>
      </c>
      <c r="E44" s="3">
        <v>59</v>
      </c>
      <c r="F44" s="3">
        <v>72</v>
      </c>
      <c r="G44" s="11">
        <v>227</v>
      </c>
      <c r="H44" s="3">
        <v>358</v>
      </c>
      <c r="I44" s="12">
        <f t="shared" si="0"/>
        <v>42.959999999999994</v>
      </c>
      <c r="J44" s="13">
        <v>70</v>
      </c>
      <c r="K44" s="14">
        <v>72.2</v>
      </c>
      <c r="L44" s="13">
        <v>76</v>
      </c>
      <c r="M44" s="15">
        <f t="shared" si="1"/>
        <v>72.400000000000006</v>
      </c>
      <c r="N44" s="13" t="s">
        <v>26</v>
      </c>
      <c r="O44" s="16">
        <f t="shared" si="2"/>
        <v>71.92</v>
      </c>
      <c r="P44" s="17" t="s">
        <v>133</v>
      </c>
      <c r="Q44" s="13"/>
      <c r="R44" s="13"/>
      <c r="S44" s="13"/>
    </row>
    <row r="45" spans="1:19" x14ac:dyDescent="0.15">
      <c r="A45" s="3">
        <v>43</v>
      </c>
      <c r="B45" s="3" t="s">
        <v>82</v>
      </c>
      <c r="C45" s="4">
        <v>104869116017956</v>
      </c>
      <c r="D45" s="3" t="s">
        <v>13</v>
      </c>
      <c r="E45" s="3">
        <v>64</v>
      </c>
      <c r="F45" s="3">
        <v>68</v>
      </c>
      <c r="G45" s="11">
        <v>233</v>
      </c>
      <c r="H45" s="3">
        <v>365</v>
      </c>
      <c r="I45" s="12">
        <f t="shared" si="0"/>
        <v>43.8</v>
      </c>
      <c r="J45" s="13">
        <v>74</v>
      </c>
      <c r="K45" s="14">
        <v>67</v>
      </c>
      <c r="L45" s="13">
        <v>82.5</v>
      </c>
      <c r="M45" s="15">
        <f t="shared" si="1"/>
        <v>69.8125</v>
      </c>
      <c r="N45" s="13" t="s">
        <v>23</v>
      </c>
      <c r="O45" s="16">
        <f t="shared" si="2"/>
        <v>71.724999999999994</v>
      </c>
      <c r="P45" s="17" t="s">
        <v>65</v>
      </c>
      <c r="Q45" s="17" t="s">
        <v>72</v>
      </c>
      <c r="R45" s="20" t="s">
        <v>73</v>
      </c>
      <c r="S45" s="20" t="s">
        <v>44</v>
      </c>
    </row>
    <row r="46" spans="1:19" x14ac:dyDescent="0.15">
      <c r="A46" s="3">
        <v>44</v>
      </c>
      <c r="B46" s="3" t="s">
        <v>83</v>
      </c>
      <c r="C46" s="4">
        <v>104869116017915</v>
      </c>
      <c r="D46" s="3" t="s">
        <v>53</v>
      </c>
      <c r="E46" s="3">
        <v>66</v>
      </c>
      <c r="F46" s="3">
        <v>58</v>
      </c>
      <c r="G46" s="11">
        <v>225</v>
      </c>
      <c r="H46" s="3">
        <v>349</v>
      </c>
      <c r="I46" s="12">
        <f t="shared" si="0"/>
        <v>41.879999999999995</v>
      </c>
      <c r="J46" s="13">
        <v>66</v>
      </c>
      <c r="K46" s="14">
        <v>74.599999999999994</v>
      </c>
      <c r="L46" s="13">
        <v>76</v>
      </c>
      <c r="M46" s="15">
        <f t="shared" si="1"/>
        <v>73.699999999999989</v>
      </c>
      <c r="N46" s="13" t="s">
        <v>23</v>
      </c>
      <c r="O46" s="16">
        <f t="shared" si="2"/>
        <v>71.359999999999985</v>
      </c>
      <c r="P46" s="17" t="s">
        <v>61</v>
      </c>
      <c r="Q46" s="13"/>
      <c r="R46" s="13"/>
      <c r="S46" s="13"/>
    </row>
    <row r="47" spans="1:19" x14ac:dyDescent="0.15">
      <c r="A47" s="3">
        <v>45</v>
      </c>
      <c r="B47" s="3" t="s">
        <v>84</v>
      </c>
      <c r="C47" s="4">
        <v>104869116017890</v>
      </c>
      <c r="D47" s="3" t="s">
        <v>20</v>
      </c>
      <c r="E47" s="3">
        <v>65</v>
      </c>
      <c r="F47" s="3">
        <v>60</v>
      </c>
      <c r="G47" s="11">
        <v>221</v>
      </c>
      <c r="H47" s="3">
        <v>346</v>
      </c>
      <c r="I47" s="12">
        <f t="shared" si="0"/>
        <v>41.52</v>
      </c>
      <c r="J47" s="13">
        <v>64</v>
      </c>
      <c r="K47" s="14">
        <v>72.8</v>
      </c>
      <c r="L47" s="13">
        <v>81.5</v>
      </c>
      <c r="M47" s="15">
        <f t="shared" si="1"/>
        <v>72.787499999999994</v>
      </c>
      <c r="N47" s="13" t="s">
        <v>15</v>
      </c>
      <c r="O47" s="16">
        <f t="shared" si="2"/>
        <v>70.635000000000005</v>
      </c>
      <c r="P47" s="17" t="s">
        <v>134</v>
      </c>
      <c r="Q47" s="13"/>
      <c r="R47" s="13"/>
      <c r="S47" s="13"/>
    </row>
    <row r="48" spans="1:19" x14ac:dyDescent="0.15">
      <c r="A48" s="3">
        <v>46</v>
      </c>
      <c r="B48" s="3" t="s">
        <v>85</v>
      </c>
      <c r="C48" s="4">
        <v>104869116018002</v>
      </c>
      <c r="D48" s="3" t="s">
        <v>22</v>
      </c>
      <c r="E48" s="3">
        <v>65</v>
      </c>
      <c r="F48" s="3">
        <v>60</v>
      </c>
      <c r="G48" s="11">
        <v>218</v>
      </c>
      <c r="H48" s="3">
        <v>343</v>
      </c>
      <c r="I48" s="12">
        <f t="shared" si="0"/>
        <v>41.16</v>
      </c>
      <c r="J48" s="13">
        <v>60</v>
      </c>
      <c r="K48" s="14">
        <v>73.400000000000006</v>
      </c>
      <c r="L48" s="13">
        <v>74.5</v>
      </c>
      <c r="M48" s="15">
        <f t="shared" si="1"/>
        <v>71.862500000000011</v>
      </c>
      <c r="N48" s="13" t="s">
        <v>135</v>
      </c>
      <c r="O48" s="16">
        <f t="shared" si="2"/>
        <v>69.905000000000001</v>
      </c>
      <c r="P48" s="17" t="s">
        <v>134</v>
      </c>
      <c r="Q48" s="13"/>
      <c r="R48" s="13"/>
      <c r="S48" s="13"/>
    </row>
    <row r="49" spans="1:19" x14ac:dyDescent="0.15">
      <c r="A49" s="3">
        <v>47</v>
      </c>
      <c r="B49" s="3" t="s">
        <v>87</v>
      </c>
      <c r="C49" s="4">
        <v>104869116017989</v>
      </c>
      <c r="D49" s="3" t="s">
        <v>22</v>
      </c>
      <c r="E49" s="3">
        <v>61</v>
      </c>
      <c r="F49" s="3">
        <v>52</v>
      </c>
      <c r="G49" s="11">
        <v>232</v>
      </c>
      <c r="H49" s="3">
        <v>345</v>
      </c>
      <c r="I49" s="12">
        <f t="shared" si="0"/>
        <v>41.4</v>
      </c>
      <c r="J49" s="13">
        <v>54</v>
      </c>
      <c r="K49" s="14">
        <v>73.2</v>
      </c>
      <c r="L49" s="13">
        <v>70.5</v>
      </c>
      <c r="M49" s="15">
        <f t="shared" si="1"/>
        <v>70.462500000000006</v>
      </c>
      <c r="N49" s="13" t="s">
        <v>15</v>
      </c>
      <c r="O49" s="16">
        <f t="shared" si="2"/>
        <v>69.585000000000008</v>
      </c>
      <c r="P49" s="17" t="s">
        <v>136</v>
      </c>
      <c r="Q49" s="13"/>
      <c r="R49" s="13"/>
      <c r="S49" s="13"/>
    </row>
    <row r="50" spans="1:19" x14ac:dyDescent="0.15">
      <c r="A50" s="3">
        <v>48</v>
      </c>
      <c r="B50" s="3" t="s">
        <v>88</v>
      </c>
      <c r="C50" s="4">
        <v>104869116017965</v>
      </c>
      <c r="D50" s="3" t="s">
        <v>13</v>
      </c>
      <c r="E50" s="3">
        <v>71</v>
      </c>
      <c r="F50" s="3">
        <v>56</v>
      </c>
      <c r="G50" s="11">
        <v>214</v>
      </c>
      <c r="H50" s="3">
        <v>341</v>
      </c>
      <c r="I50" s="12">
        <f t="shared" si="0"/>
        <v>40.92</v>
      </c>
      <c r="J50" s="13">
        <v>65</v>
      </c>
      <c r="K50" s="14">
        <v>67.8</v>
      </c>
      <c r="L50" s="13">
        <v>74</v>
      </c>
      <c r="M50" s="15">
        <f t="shared" si="1"/>
        <v>68.224999999999994</v>
      </c>
      <c r="N50" s="13" t="s">
        <v>23</v>
      </c>
      <c r="O50" s="16">
        <f t="shared" si="2"/>
        <v>68.210000000000008</v>
      </c>
      <c r="P50" s="17" t="s">
        <v>137</v>
      </c>
      <c r="Q50" s="13"/>
      <c r="R50" s="13"/>
      <c r="S50" s="13"/>
    </row>
    <row r="51" spans="1:19" x14ac:dyDescent="0.15">
      <c r="A51" s="3">
        <v>49</v>
      </c>
      <c r="B51" s="3" t="s">
        <v>89</v>
      </c>
      <c r="C51" s="4">
        <v>104869116017887</v>
      </c>
      <c r="D51" s="3" t="s">
        <v>20</v>
      </c>
      <c r="E51" s="3">
        <v>65</v>
      </c>
      <c r="F51" s="3">
        <v>47</v>
      </c>
      <c r="G51" s="11">
        <v>229</v>
      </c>
      <c r="H51" s="3">
        <v>341</v>
      </c>
      <c r="I51" s="12">
        <f t="shared" si="0"/>
        <v>40.92</v>
      </c>
      <c r="J51" s="13">
        <v>73</v>
      </c>
      <c r="K51" s="14">
        <v>65.599999999999994</v>
      </c>
      <c r="L51" s="13">
        <v>76.5</v>
      </c>
      <c r="M51" s="15">
        <f t="shared" si="1"/>
        <v>67.887499999999989</v>
      </c>
      <c r="N51" s="13" t="s">
        <v>23</v>
      </c>
      <c r="O51" s="16">
        <f t="shared" si="2"/>
        <v>68.075000000000003</v>
      </c>
      <c r="P51" s="17" t="s">
        <v>138</v>
      </c>
      <c r="Q51" s="13"/>
      <c r="R51" s="13"/>
      <c r="S51" s="13"/>
    </row>
    <row r="52" spans="1:19" x14ac:dyDescent="0.15">
      <c r="A52" s="3">
        <v>50</v>
      </c>
      <c r="B52" s="3" t="s">
        <v>90</v>
      </c>
      <c r="C52" s="4">
        <v>104869116006739</v>
      </c>
      <c r="D52" s="3" t="s">
        <v>53</v>
      </c>
      <c r="E52" s="3">
        <v>74</v>
      </c>
      <c r="F52" s="3">
        <v>79</v>
      </c>
      <c r="G52" s="11">
        <v>226</v>
      </c>
      <c r="H52" s="3">
        <v>379</v>
      </c>
      <c r="I52" s="12">
        <f t="shared" si="0"/>
        <v>45.48</v>
      </c>
      <c r="J52" s="13"/>
      <c r="K52" s="14"/>
      <c r="L52" s="13"/>
      <c r="M52" s="15"/>
      <c r="N52" s="13"/>
      <c r="O52" s="16"/>
      <c r="P52" s="17" t="s">
        <v>139</v>
      </c>
      <c r="Q52" s="13"/>
      <c r="R52" s="13"/>
      <c r="S52" s="13"/>
    </row>
    <row r="53" spans="1:19" x14ac:dyDescent="0.15">
      <c r="A53" s="3">
        <v>51</v>
      </c>
      <c r="B53" s="3" t="s">
        <v>91</v>
      </c>
      <c r="C53" s="4">
        <v>104869116017981</v>
      </c>
      <c r="D53" s="3" t="s">
        <v>22</v>
      </c>
      <c r="E53" s="3">
        <v>68</v>
      </c>
      <c r="F53" s="3">
        <v>70</v>
      </c>
      <c r="G53" s="11">
        <v>214</v>
      </c>
      <c r="H53" s="3">
        <v>352</v>
      </c>
      <c r="I53" s="12">
        <f t="shared" si="0"/>
        <v>42.24</v>
      </c>
      <c r="J53" s="13"/>
      <c r="K53" s="14"/>
      <c r="L53" s="13"/>
      <c r="M53" s="15"/>
      <c r="N53" s="13"/>
      <c r="O53" s="16"/>
      <c r="P53" s="17" t="s">
        <v>95</v>
      </c>
      <c r="Q53" s="13"/>
      <c r="R53" s="13"/>
      <c r="S53" s="13"/>
    </row>
    <row r="54" spans="1:19" x14ac:dyDescent="0.15">
      <c r="A54" s="3">
        <v>52</v>
      </c>
      <c r="B54" s="3" t="s">
        <v>92</v>
      </c>
      <c r="C54" s="4">
        <v>104869116017875</v>
      </c>
      <c r="D54" s="3" t="s">
        <v>20</v>
      </c>
      <c r="E54" s="3">
        <v>68</v>
      </c>
      <c r="F54" s="3">
        <v>57</v>
      </c>
      <c r="G54" s="11">
        <v>227</v>
      </c>
      <c r="H54" s="3">
        <v>352</v>
      </c>
      <c r="I54" s="12">
        <f t="shared" si="0"/>
        <v>42.24</v>
      </c>
      <c r="J54" s="13"/>
      <c r="K54" s="14"/>
      <c r="L54" s="13"/>
      <c r="M54" s="15"/>
      <c r="N54" s="13"/>
      <c r="O54" s="16"/>
      <c r="P54" s="17" t="s">
        <v>93</v>
      </c>
      <c r="Q54" s="13"/>
      <c r="R54" s="13"/>
      <c r="S54" s="13"/>
    </row>
    <row r="55" spans="1:19" x14ac:dyDescent="0.15">
      <c r="A55" s="3">
        <v>53</v>
      </c>
      <c r="B55" s="3" t="s">
        <v>94</v>
      </c>
      <c r="C55" s="4">
        <v>104869116018036</v>
      </c>
      <c r="D55" s="3" t="s">
        <v>22</v>
      </c>
      <c r="E55" s="3">
        <v>62</v>
      </c>
      <c r="F55" s="3">
        <v>62</v>
      </c>
      <c r="G55" s="3">
        <v>217</v>
      </c>
      <c r="H55" s="3">
        <v>341</v>
      </c>
      <c r="I55" s="12">
        <f t="shared" si="0"/>
        <v>40.92</v>
      </c>
      <c r="J55" s="13"/>
      <c r="K55" s="14"/>
      <c r="L55" s="13"/>
      <c r="M55" s="15"/>
      <c r="N55" s="13"/>
      <c r="O55" s="16"/>
      <c r="P55" s="17" t="s">
        <v>139</v>
      </c>
      <c r="Q55" s="13"/>
      <c r="R55" s="13"/>
      <c r="S55" s="13"/>
    </row>
  </sheetData>
  <mergeCells count="1">
    <mergeCell ref="A1:S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2019-03-21T10:03:21Z</dcterms:modified>
</cp:coreProperties>
</file>